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905" windowWidth="15480" windowHeight="10920" activeTab="0"/>
  </bookViews>
  <sheets>
    <sheet name="Schedule" sheetId="1" r:id="rId1"/>
    <sheet name="Bracket" sheetId="2" r:id="rId2"/>
    <sheet name="Bracket Standings" sheetId="3" r:id="rId3"/>
  </sheets>
  <definedNames>
    <definedName name="_xlnm.Print_Area" localSheetId="1">'Bracket'!$A$1:$U$40</definedName>
    <definedName name="_xlnm.Print_Area" localSheetId="2">'Bracket Standings'!$A$1:$P$38</definedName>
    <definedName name="_xlnm.Print_Area" localSheetId="0">'Schedule'!$A$1:$M$29</definedName>
  </definedNames>
  <calcPr fullCalcOnLoad="1"/>
</workbook>
</file>

<file path=xl/sharedStrings.xml><?xml version="1.0" encoding="utf-8"?>
<sst xmlns="http://schemas.openxmlformats.org/spreadsheetml/2006/main" count="301" uniqueCount="127">
  <si>
    <t>Monday</t>
  </si>
  <si>
    <t>6:00PM</t>
  </si>
  <si>
    <t>Hartford</t>
  </si>
  <si>
    <t>8:00PM</t>
  </si>
  <si>
    <t>Tuesday</t>
  </si>
  <si>
    <t>Wednesday</t>
  </si>
  <si>
    <t>Thursday</t>
  </si>
  <si>
    <t>Rain Make Up Date</t>
  </si>
  <si>
    <t>Friday</t>
  </si>
  <si>
    <t>League</t>
  </si>
  <si>
    <t>Championship</t>
  </si>
  <si>
    <t>Best of 3 Series</t>
  </si>
  <si>
    <t>W</t>
  </si>
  <si>
    <t>L</t>
  </si>
  <si>
    <t>T</t>
  </si>
  <si>
    <t>PCT</t>
  </si>
  <si>
    <t>GB</t>
  </si>
  <si>
    <t>Totals</t>
  </si>
  <si>
    <t>Start in Elimination Bracket</t>
  </si>
  <si>
    <t>Full Playoff Standings</t>
  </si>
  <si>
    <t>A</t>
  </si>
  <si>
    <t>B</t>
  </si>
  <si>
    <t>E</t>
  </si>
  <si>
    <t>F</t>
  </si>
  <si>
    <t>I</t>
  </si>
  <si>
    <t>C</t>
  </si>
  <si>
    <t>D</t>
  </si>
  <si>
    <t>G</t>
  </si>
  <si>
    <t>H</t>
  </si>
  <si>
    <t>Elimination Bracket</t>
  </si>
  <si>
    <t>J</t>
  </si>
  <si>
    <t>K</t>
  </si>
  <si>
    <t>Game</t>
  </si>
  <si>
    <t>Runs</t>
  </si>
  <si>
    <t>Day</t>
  </si>
  <si>
    <t>Date</t>
  </si>
  <si>
    <t>Time</t>
  </si>
  <si>
    <t>Field</t>
  </si>
  <si>
    <t>Umps</t>
  </si>
  <si>
    <t>M</t>
  </si>
  <si>
    <t>N</t>
  </si>
  <si>
    <t>winner in yellow box</t>
  </si>
  <si>
    <t>Eliminated Teams in RED</t>
  </si>
  <si>
    <t>Winner Score</t>
  </si>
  <si>
    <t>Loser Score</t>
  </si>
  <si>
    <t>winner in yellow</t>
  </si>
  <si>
    <t>Rotary Field, SW</t>
  </si>
  <si>
    <t>Winners Bracket</t>
  </si>
  <si>
    <t>6pm</t>
  </si>
  <si>
    <t>8pm</t>
  </si>
  <si>
    <t>1st Round Bye - overall 1 seed</t>
  </si>
  <si>
    <t>1st Round Bye - other division winner</t>
  </si>
  <si>
    <t>If needed</t>
  </si>
  <si>
    <t xml:space="preserve"> </t>
  </si>
  <si>
    <t>2013 Manchester Twilight League - Playoff Bracket</t>
  </si>
  <si>
    <t>Game N</t>
  </si>
  <si>
    <t>Game O</t>
  </si>
  <si>
    <t>Game P (if nec.)</t>
  </si>
  <si>
    <t>Loser of C</t>
  </si>
  <si>
    <t>Loser of D</t>
  </si>
  <si>
    <t>Loser of H</t>
  </si>
  <si>
    <t>Loser of G</t>
  </si>
  <si>
    <t>Loser of K</t>
  </si>
  <si>
    <t>Winner's bracket winner hosts game 1 and 3</t>
  </si>
  <si>
    <t>Loser's bracket winner hosts game 2</t>
  </si>
  <si>
    <t>O</t>
  </si>
  <si>
    <t>P</t>
  </si>
  <si>
    <t>Home Team *</t>
  </si>
  <si>
    <t>Away Team *</t>
  </si>
  <si>
    <t>* Home Team = Higher Seed until Championship series</t>
  </si>
  <si>
    <t>2013 Manchester Twilight League - Playoff Schedule</t>
  </si>
  <si>
    <t>Final Regular Season Standings: Seeds 1-10 for Playoff Bracket</t>
  </si>
  <si>
    <t>7pm</t>
  </si>
  <si>
    <t>NW Park</t>
  </si>
  <si>
    <t>Rotary</t>
  </si>
  <si>
    <t>7:00PM</t>
  </si>
  <si>
    <t>Sage Park, Berlin</t>
  </si>
  <si>
    <t>Sage Park</t>
  </si>
  <si>
    <t>Glastonbury Pirates</t>
  </si>
  <si>
    <t>Manchester Mayhem</t>
  </si>
  <si>
    <t>East Hartford Angels</t>
  </si>
  <si>
    <t>Games</t>
  </si>
  <si>
    <t>Rivals Indians</t>
  </si>
  <si>
    <t>Elmer's Place</t>
  </si>
  <si>
    <t>Willimantic Ridges</t>
  </si>
  <si>
    <t>Portland Panthers</t>
  </si>
  <si>
    <t>Loco Perro Expos</t>
  </si>
  <si>
    <t>Bristol Knights</t>
  </si>
  <si>
    <t>CS&amp;D Twins</t>
  </si>
  <si>
    <t>CENTRAL</t>
  </si>
  <si>
    <t>games</t>
  </si>
  <si>
    <t>RS</t>
  </si>
  <si>
    <t>RA</t>
  </si>
  <si>
    <t>Diff</t>
  </si>
  <si>
    <t>EAST</t>
  </si>
  <si>
    <t xml:space="preserve">Northwest Park </t>
  </si>
  <si>
    <t>Northwest Park</t>
  </si>
  <si>
    <t>7th - Elmers</t>
  </si>
  <si>
    <t>8th - Expos</t>
  </si>
  <si>
    <t>1st - Pirates</t>
  </si>
  <si>
    <t>2nd - Angels</t>
  </si>
  <si>
    <t>1st - Glastonbury Pirates</t>
  </si>
  <si>
    <t>2nd - East Hartford Angels</t>
  </si>
  <si>
    <t>9th - Bristol Knights</t>
  </si>
  <si>
    <t>8th - Loco Perro Expos</t>
  </si>
  <si>
    <t>10th CS&amp;D Twins</t>
  </si>
  <si>
    <t>6th - Portland Panthers</t>
  </si>
  <si>
    <t>3rd - Manchester Mayhem</t>
  </si>
  <si>
    <t>5th - Willimantic Ridges</t>
  </si>
  <si>
    <t>4th - Rivals Indians</t>
  </si>
  <si>
    <t>6th - Panthers</t>
  </si>
  <si>
    <t>3rd - Mayhem</t>
  </si>
  <si>
    <t>5th - Ridges</t>
  </si>
  <si>
    <t>4th - Indians</t>
  </si>
  <si>
    <t>Elmers</t>
  </si>
  <si>
    <t>Panthers</t>
  </si>
  <si>
    <t>Ridges</t>
  </si>
  <si>
    <t>Mayhem</t>
  </si>
  <si>
    <t>Expos</t>
  </si>
  <si>
    <t>Indians</t>
  </si>
  <si>
    <t>Pirates</t>
  </si>
  <si>
    <t>Angels</t>
  </si>
  <si>
    <t>MTL Championship Series</t>
  </si>
  <si>
    <r>
      <t xml:space="preserve">9th - </t>
    </r>
    <r>
      <rPr>
        <b/>
        <sz val="9"/>
        <color indexed="10"/>
        <rFont val="Arial"/>
        <family val="2"/>
      </rPr>
      <t>Knights</t>
    </r>
  </si>
  <si>
    <r>
      <t xml:space="preserve">10th - </t>
    </r>
    <r>
      <rPr>
        <b/>
        <sz val="9"/>
        <color indexed="10"/>
        <rFont val="Arial"/>
        <family val="2"/>
      </rPr>
      <t>Twins</t>
    </r>
  </si>
  <si>
    <t>won Gm O: 9-1</t>
  </si>
  <si>
    <t>won Gm N: 3-1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</si>
</sst>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\-yyyy"/>
    <numFmt numFmtId="170" formatCode="0.0%"/>
  </numFmts>
  <fonts count="85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9"/>
      <name val="Arial Black"/>
      <family val="2"/>
    </font>
    <font>
      <sz val="14"/>
      <name val="Arial"/>
      <family val="2"/>
    </font>
    <font>
      <sz val="10"/>
      <color indexed="48"/>
      <name val="Arial"/>
      <family val="2"/>
    </font>
    <font>
      <b/>
      <sz val="12"/>
      <name val="Arial"/>
      <family val="2"/>
    </font>
    <font>
      <b/>
      <sz val="10"/>
      <color indexed="58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9"/>
      <color indexed="53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4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9"/>
      <color indexed="30"/>
      <name val="Arial"/>
      <family val="2"/>
    </font>
    <font>
      <sz val="9"/>
      <color indexed="30"/>
      <name val="Arial"/>
      <family val="2"/>
    </font>
    <font>
      <sz val="8"/>
      <color indexed="30"/>
      <name val="Arial"/>
      <family val="2"/>
    </font>
    <font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21"/>
      <name val="Arial"/>
      <family val="2"/>
    </font>
    <font>
      <b/>
      <sz val="10"/>
      <color indexed="21"/>
      <name val="Arial"/>
      <family val="2"/>
    </font>
    <font>
      <sz val="9"/>
      <color indexed="21"/>
      <name val="Arial"/>
      <family val="2"/>
    </font>
    <font>
      <b/>
      <sz val="10"/>
      <color indexed="49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8"/>
      <color rgb="FF0070C0"/>
      <name val="Arial"/>
      <family val="2"/>
    </font>
    <font>
      <b/>
      <sz val="9"/>
      <color theme="9" tint="-0.24997000396251678"/>
      <name val="Arial"/>
      <family val="2"/>
    </font>
    <font>
      <sz val="9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9"/>
      <color rgb="FF00B050"/>
      <name val="Arial"/>
      <family val="2"/>
    </font>
    <font>
      <b/>
      <sz val="10"/>
      <color rgb="FF00B050"/>
      <name val="Arial"/>
      <family val="2"/>
    </font>
    <font>
      <sz val="9"/>
      <color rgb="FF00B050"/>
      <name val="Arial"/>
      <family val="2"/>
    </font>
    <font>
      <b/>
      <sz val="10"/>
      <color rgb="FFFF0000"/>
      <name val="Arial"/>
      <family val="2"/>
    </font>
    <font>
      <b/>
      <sz val="10"/>
      <color theme="8" tint="-0.24997000396251678"/>
      <name val="Arial"/>
      <family val="2"/>
    </font>
    <font>
      <b/>
      <u val="single"/>
      <sz val="10"/>
      <color rgb="FFFF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9"/>
      <color rgb="FFFF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" fontId="0" fillId="0" borderId="0" xfId="0" applyNumberFormat="1" applyFont="1" applyFill="1" applyAlignment="1">
      <alignment horizontal="center"/>
    </xf>
    <xf numFmtId="18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" fontId="0" fillId="0" borderId="10" xfId="0" applyNumberFormat="1" applyFont="1" applyBorder="1" applyAlignment="1">
      <alignment horizontal="center"/>
    </xf>
    <xf numFmtId="18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1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1" xfId="0" applyBorder="1" applyAlignment="1">
      <alignment/>
    </xf>
    <xf numFmtId="0" fontId="12" fillId="0" borderId="11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5" fillId="34" borderId="10" xfId="0" applyFont="1" applyFill="1" applyBorder="1" applyAlignment="1">
      <alignment/>
    </xf>
    <xf numFmtId="0" fontId="7" fillId="0" borderId="0" xfId="0" applyFont="1" applyAlignment="1">
      <alignment/>
    </xf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8" fontId="16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8" fillId="34" borderId="12" xfId="0" applyFont="1" applyFill="1" applyBorder="1" applyAlignment="1">
      <alignment horizontal="center"/>
    </xf>
    <xf numFmtId="0" fontId="8" fillId="35" borderId="12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164" fontId="0" fillId="35" borderId="13" xfId="0" applyNumberForma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3" fillId="34" borderId="23" xfId="0" applyFont="1" applyFill="1" applyBorder="1" applyAlignment="1">
      <alignment horizontal="center"/>
    </xf>
    <xf numFmtId="0" fontId="19" fillId="36" borderId="24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7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8" fontId="0" fillId="0" borderId="10" xfId="0" applyNumberFormat="1" applyFont="1" applyBorder="1" applyAlignment="1">
      <alignment horizontal="center"/>
    </xf>
    <xf numFmtId="0" fontId="21" fillId="0" borderId="11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0" xfId="0" applyFont="1" applyBorder="1" applyAlignment="1">
      <alignment/>
    </xf>
    <xf numFmtId="0" fontId="6" fillId="0" borderId="19" xfId="0" applyFont="1" applyFill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6" fontId="0" fillId="0" borderId="0" xfId="0" applyNumberFormat="1" applyFont="1" applyBorder="1" applyAlignment="1">
      <alignment horizontal="right"/>
    </xf>
    <xf numFmtId="0" fontId="6" fillId="37" borderId="12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6" fontId="0" fillId="0" borderId="30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38" borderId="0" xfId="0" applyFont="1" applyFill="1" applyAlignment="1">
      <alignment/>
    </xf>
    <xf numFmtId="0" fontId="3" fillId="39" borderId="0" xfId="0" applyFont="1" applyFill="1" applyAlignment="1">
      <alignment/>
    </xf>
    <xf numFmtId="0" fontId="3" fillId="39" borderId="0" xfId="0" applyFont="1" applyFill="1" applyBorder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40" borderId="14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22" fillId="0" borderId="0" xfId="0" applyFont="1" applyAlignment="1">
      <alignment/>
    </xf>
    <xf numFmtId="0" fontId="0" fillId="34" borderId="10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40" borderId="12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Border="1" applyAlignment="1" quotePrefix="1">
      <alignment horizontal="center"/>
    </xf>
    <xf numFmtId="0" fontId="0" fillId="0" borderId="31" xfId="0" applyBorder="1" applyAlignment="1">
      <alignment horizontal="center"/>
    </xf>
    <xf numFmtId="0" fontId="0" fillId="38" borderId="10" xfId="0" applyFill="1" applyBorder="1" applyAlignment="1">
      <alignment/>
    </xf>
    <xf numFmtId="0" fontId="0" fillId="38" borderId="32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8" borderId="32" xfId="0" applyFill="1" applyBorder="1" applyAlignment="1">
      <alignment horizontal="center"/>
    </xf>
    <xf numFmtId="0" fontId="70" fillId="0" borderId="11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 horizontal="right"/>
    </xf>
    <xf numFmtId="0" fontId="72" fillId="0" borderId="0" xfId="0" applyFont="1" applyAlignment="1">
      <alignment/>
    </xf>
    <xf numFmtId="0" fontId="73" fillId="0" borderId="11" xfId="0" applyFont="1" applyBorder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 horizontal="right"/>
    </xf>
    <xf numFmtId="0" fontId="75" fillId="0" borderId="0" xfId="0" applyFont="1" applyAlignment="1">
      <alignment/>
    </xf>
    <xf numFmtId="0" fontId="76" fillId="0" borderId="11" xfId="0" applyFont="1" applyBorder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/>
    </xf>
    <xf numFmtId="0" fontId="78" fillId="0" borderId="0" xfId="0" applyFont="1" applyAlignment="1">
      <alignment horizontal="right"/>
    </xf>
    <xf numFmtId="0" fontId="3" fillId="17" borderId="0" xfId="0" applyFont="1" applyFill="1" applyAlignment="1">
      <alignment/>
    </xf>
    <xf numFmtId="0" fontId="0" fillId="17" borderId="10" xfId="0" applyFont="1" applyFill="1" applyBorder="1" applyAlignment="1">
      <alignment horizontal="center"/>
    </xf>
    <xf numFmtId="0" fontId="0" fillId="18" borderId="10" xfId="0" applyFont="1" applyFill="1" applyBorder="1" applyAlignment="1">
      <alignment horizontal="center"/>
    </xf>
    <xf numFmtId="0" fontId="0" fillId="41" borderId="10" xfId="0" applyFont="1" applyFill="1" applyBorder="1" applyAlignment="1">
      <alignment horizontal="center"/>
    </xf>
    <xf numFmtId="18" fontId="1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79" fillId="0" borderId="10" xfId="0" applyFont="1" applyFill="1" applyBorder="1" applyAlignment="1">
      <alignment horizontal="center"/>
    </xf>
    <xf numFmtId="0" fontId="8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81" fillId="0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 horizontal="center"/>
    </xf>
    <xf numFmtId="0" fontId="79" fillId="0" borderId="0" xfId="0" applyFont="1" applyFill="1" applyAlignment="1">
      <alignment horizontal="center"/>
    </xf>
    <xf numFmtId="0" fontId="6" fillId="42" borderId="12" xfId="0" applyFont="1" applyFill="1" applyBorder="1" applyAlignment="1">
      <alignment horizontal="center"/>
    </xf>
    <xf numFmtId="0" fontId="6" fillId="42" borderId="24" xfId="0" applyFont="1" applyFill="1" applyBorder="1" applyAlignment="1">
      <alignment horizontal="center"/>
    </xf>
    <xf numFmtId="0" fontId="5" fillId="42" borderId="24" xfId="0" applyFont="1" applyFill="1" applyBorder="1" applyAlignment="1">
      <alignment horizontal="center"/>
    </xf>
    <xf numFmtId="0" fontId="82" fillId="43" borderId="12" xfId="0" applyFont="1" applyFill="1" applyBorder="1" applyAlignment="1">
      <alignment horizontal="center"/>
    </xf>
    <xf numFmtId="1" fontId="82" fillId="43" borderId="12" xfId="0" applyNumberFormat="1" applyFont="1" applyFill="1" applyBorder="1" applyAlignment="1">
      <alignment horizontal="center"/>
    </xf>
    <xf numFmtId="0" fontId="83" fillId="43" borderId="24" xfId="0" applyFont="1" applyFill="1" applyBorder="1" applyAlignment="1">
      <alignment horizontal="center"/>
    </xf>
    <xf numFmtId="0" fontId="6" fillId="44" borderId="33" xfId="0" applyFont="1" applyFill="1" applyBorder="1" applyAlignment="1">
      <alignment/>
    </xf>
    <xf numFmtId="0" fontId="5" fillId="44" borderId="33" xfId="0" applyFont="1" applyFill="1" applyBorder="1" applyAlignment="1">
      <alignment/>
    </xf>
    <xf numFmtId="0" fontId="5" fillId="44" borderId="24" xfId="0" applyFont="1" applyFill="1" applyBorder="1" applyAlignment="1">
      <alignment/>
    </xf>
    <xf numFmtId="0" fontId="6" fillId="44" borderId="33" xfId="0" applyFont="1" applyFill="1" applyBorder="1" applyAlignment="1">
      <alignment horizontal="center"/>
    </xf>
    <xf numFmtId="0" fontId="6" fillId="44" borderId="34" xfId="0" applyFont="1" applyFill="1" applyBorder="1" applyAlignment="1">
      <alignment/>
    </xf>
    <xf numFmtId="0" fontId="82" fillId="43" borderId="34" xfId="0" applyFont="1" applyFill="1" applyBorder="1" applyAlignment="1">
      <alignment horizontal="center"/>
    </xf>
    <xf numFmtId="0" fontId="79" fillId="0" borderId="0" xfId="0" applyFont="1" applyAlignment="1">
      <alignment/>
    </xf>
    <xf numFmtId="0" fontId="84" fillId="0" borderId="0" xfId="0" applyFont="1" applyAlignment="1">
      <alignment/>
    </xf>
    <xf numFmtId="0" fontId="84" fillId="0" borderId="11" xfId="0" applyFont="1" applyBorder="1" applyAlignment="1">
      <alignment/>
    </xf>
    <xf numFmtId="0" fontId="20" fillId="0" borderId="0" xfId="0" applyFont="1" applyBorder="1" applyAlignment="1">
      <alignment vertical="center"/>
    </xf>
    <xf numFmtId="0" fontId="20" fillId="0" borderId="19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40</xdr:row>
      <xdr:rowOff>0</xdr:rowOff>
    </xdr:from>
    <xdr:ext cx="6210300" cy="5410200"/>
    <xdr:sp>
      <xdr:nvSpPr>
        <xdr:cNvPr id="1" name="AutoShape 1" descr="694161315@22072010-0D9B"/>
        <xdr:cNvSpPr>
          <a:spLocks noChangeAspect="1"/>
        </xdr:cNvSpPr>
      </xdr:nvSpPr>
      <xdr:spPr>
        <a:xfrm>
          <a:off x="2057400" y="6905625"/>
          <a:ext cx="6210300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6210300" cy="5410200"/>
    <xdr:sp>
      <xdr:nvSpPr>
        <xdr:cNvPr id="2" name="AutoShape 2" descr="694161315@22072010-0D9B"/>
        <xdr:cNvSpPr>
          <a:spLocks noChangeAspect="1"/>
        </xdr:cNvSpPr>
      </xdr:nvSpPr>
      <xdr:spPr>
        <a:xfrm>
          <a:off x="2057400" y="6905625"/>
          <a:ext cx="6210300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40</xdr:row>
      <xdr:rowOff>0</xdr:rowOff>
    </xdr:from>
    <xdr:ext cx="6210300" cy="5410200"/>
    <xdr:sp>
      <xdr:nvSpPr>
        <xdr:cNvPr id="3" name="AutoShape 3" descr="694161315@22072010-0D9B"/>
        <xdr:cNvSpPr>
          <a:spLocks noChangeAspect="1"/>
        </xdr:cNvSpPr>
      </xdr:nvSpPr>
      <xdr:spPr>
        <a:xfrm>
          <a:off x="2057400" y="6905625"/>
          <a:ext cx="6210300" cy="541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zoomScalePageLayoutView="0" workbookViewId="0" topLeftCell="A1">
      <selection activeCell="C21" sqref="C20:C21"/>
    </sheetView>
  </sheetViews>
  <sheetFormatPr defaultColWidth="8.8515625" defaultRowHeight="12.75"/>
  <cols>
    <col min="1" max="1" width="3.421875" style="0" customWidth="1"/>
    <col min="2" max="2" width="6.8515625" style="0" customWidth="1"/>
    <col min="3" max="3" width="24.57421875" style="0" customWidth="1"/>
    <col min="4" max="4" width="7.00390625" style="0" customWidth="1"/>
    <col min="5" max="5" width="26.00390625" style="0" customWidth="1"/>
    <col min="6" max="6" width="7.28125" style="0" customWidth="1"/>
    <col min="7" max="7" width="12.00390625" style="0" customWidth="1"/>
    <col min="8" max="9" width="8.8515625" style="0" customWidth="1"/>
    <col min="10" max="10" width="30.8515625" style="0" customWidth="1"/>
  </cols>
  <sheetData>
    <row r="1" spans="1:17" ht="23.25">
      <c r="A1" s="1"/>
      <c r="B1" s="1"/>
      <c r="C1" s="1"/>
      <c r="D1" s="2"/>
      <c r="E1" s="3" t="s">
        <v>70</v>
      </c>
      <c r="F1" s="2"/>
      <c r="G1" s="1"/>
      <c r="H1" s="4"/>
      <c r="I1" s="5"/>
      <c r="J1" s="1"/>
      <c r="K1" s="1"/>
      <c r="L1" s="6"/>
      <c r="M1" s="7"/>
      <c r="N1" s="7"/>
      <c r="O1" s="7"/>
      <c r="P1" s="7"/>
      <c r="Q1" s="7"/>
    </row>
    <row r="2" spans="1:17" ht="12.75">
      <c r="A2" s="1"/>
      <c r="B2" s="1" t="s">
        <v>32</v>
      </c>
      <c r="C2" s="1" t="s">
        <v>68</v>
      </c>
      <c r="D2" s="63" t="s">
        <v>33</v>
      </c>
      <c r="E2" s="1" t="s">
        <v>67</v>
      </c>
      <c r="F2" s="63" t="s">
        <v>33</v>
      </c>
      <c r="G2" s="1" t="s">
        <v>34</v>
      </c>
      <c r="H2" s="4" t="s">
        <v>35</v>
      </c>
      <c r="I2" s="5" t="s">
        <v>36</v>
      </c>
      <c r="J2" s="1" t="s">
        <v>37</v>
      </c>
      <c r="K2" s="1" t="s">
        <v>38</v>
      </c>
      <c r="L2" s="6"/>
      <c r="M2" s="7"/>
      <c r="N2" s="7"/>
      <c r="O2" s="7"/>
      <c r="P2" s="7"/>
      <c r="Q2" s="7"/>
    </row>
    <row r="3" spans="1:17" ht="12.75">
      <c r="A3" s="8"/>
      <c r="B3" s="9" t="s">
        <v>20</v>
      </c>
      <c r="C3" s="148" t="s">
        <v>105</v>
      </c>
      <c r="D3" s="61">
        <v>3</v>
      </c>
      <c r="E3" s="152" t="s">
        <v>97</v>
      </c>
      <c r="F3" s="10">
        <v>6</v>
      </c>
      <c r="G3" s="11" t="s">
        <v>0</v>
      </c>
      <c r="H3" s="12">
        <v>41491</v>
      </c>
      <c r="I3" s="13" t="s">
        <v>1</v>
      </c>
      <c r="J3" s="143" t="s">
        <v>95</v>
      </c>
      <c r="K3" s="8" t="s">
        <v>2</v>
      </c>
      <c r="M3" s="7"/>
      <c r="N3" s="7"/>
      <c r="O3" s="7"/>
      <c r="P3" s="7"/>
      <c r="Q3" s="7"/>
    </row>
    <row r="4" spans="1:17" ht="12.75">
      <c r="A4" s="8"/>
      <c r="B4" s="9" t="s">
        <v>21</v>
      </c>
      <c r="C4" s="148" t="s">
        <v>103</v>
      </c>
      <c r="D4" s="61">
        <v>0</v>
      </c>
      <c r="E4" s="152" t="s">
        <v>104</v>
      </c>
      <c r="F4" s="10">
        <v>8</v>
      </c>
      <c r="G4" s="11" t="s">
        <v>0</v>
      </c>
      <c r="H4" s="12">
        <v>41491</v>
      </c>
      <c r="I4" s="146" t="s">
        <v>3</v>
      </c>
      <c r="J4" s="144" t="s">
        <v>46</v>
      </c>
      <c r="K4" s="8" t="s">
        <v>2</v>
      </c>
      <c r="M4" s="7"/>
      <c r="N4" s="7"/>
      <c r="O4" s="7"/>
      <c r="P4" s="7"/>
      <c r="Q4" s="7"/>
    </row>
    <row r="5" spans="1:17" ht="12.75">
      <c r="A5" s="8"/>
      <c r="B5" s="9" t="s">
        <v>25</v>
      </c>
      <c r="C5" s="152" t="s">
        <v>106</v>
      </c>
      <c r="D5" s="61">
        <v>10</v>
      </c>
      <c r="E5" s="148" t="s">
        <v>107</v>
      </c>
      <c r="F5" s="10">
        <v>0</v>
      </c>
      <c r="G5" s="31" t="s">
        <v>0</v>
      </c>
      <c r="H5" s="12">
        <v>41491</v>
      </c>
      <c r="I5" s="146" t="s">
        <v>3</v>
      </c>
      <c r="J5" s="143" t="s">
        <v>96</v>
      </c>
      <c r="K5" s="8" t="s">
        <v>2</v>
      </c>
      <c r="M5" s="7"/>
      <c r="N5" s="7"/>
      <c r="O5" s="7"/>
      <c r="P5" s="7"/>
      <c r="Q5" s="7"/>
    </row>
    <row r="6" spans="1:17" ht="12.75">
      <c r="A6" s="8"/>
      <c r="B6" s="9" t="s">
        <v>26</v>
      </c>
      <c r="C6" s="152" t="s">
        <v>108</v>
      </c>
      <c r="D6" s="61">
        <v>1</v>
      </c>
      <c r="E6" s="153" t="s">
        <v>109</v>
      </c>
      <c r="F6" s="10">
        <v>0</v>
      </c>
      <c r="G6" s="31" t="s">
        <v>0</v>
      </c>
      <c r="H6" s="12">
        <v>41491</v>
      </c>
      <c r="I6" s="88" t="s">
        <v>1</v>
      </c>
      <c r="J6" s="144" t="s">
        <v>46</v>
      </c>
      <c r="K6" s="8" t="s">
        <v>2</v>
      </c>
      <c r="M6" s="7"/>
      <c r="N6" s="7"/>
      <c r="O6" s="7"/>
      <c r="P6" s="7"/>
      <c r="Q6" s="7"/>
    </row>
    <row r="7" spans="1:17" ht="12.75">
      <c r="A7" s="8"/>
      <c r="B7" s="9" t="s">
        <v>22</v>
      </c>
      <c r="C7" s="152" t="s">
        <v>114</v>
      </c>
      <c r="D7" s="61">
        <v>6</v>
      </c>
      <c r="E7" s="148" t="s">
        <v>79</v>
      </c>
      <c r="F7" s="10">
        <v>1</v>
      </c>
      <c r="G7" s="31" t="s">
        <v>4</v>
      </c>
      <c r="H7" s="12">
        <v>41492</v>
      </c>
      <c r="I7" s="146" t="s">
        <v>3</v>
      </c>
      <c r="J7" s="144" t="s">
        <v>46</v>
      </c>
      <c r="K7" s="8" t="s">
        <v>2</v>
      </c>
      <c r="M7" s="7"/>
      <c r="N7" s="7"/>
      <c r="O7" s="7"/>
      <c r="P7" s="7"/>
      <c r="Q7" s="7"/>
    </row>
    <row r="8" spans="1:17" ht="12.75">
      <c r="A8" s="14"/>
      <c r="B8" s="9" t="s">
        <v>23</v>
      </c>
      <c r="C8" s="152" t="s">
        <v>86</v>
      </c>
      <c r="D8" s="61">
        <v>10</v>
      </c>
      <c r="E8" s="148" t="s">
        <v>82</v>
      </c>
      <c r="F8" s="10">
        <v>6</v>
      </c>
      <c r="G8" s="31" t="s">
        <v>4</v>
      </c>
      <c r="H8" s="12">
        <v>41492</v>
      </c>
      <c r="I8" s="88" t="s">
        <v>1</v>
      </c>
      <c r="J8" s="144" t="s">
        <v>46</v>
      </c>
      <c r="K8" s="8" t="s">
        <v>2</v>
      </c>
      <c r="L8" s="15"/>
      <c r="M8" s="7"/>
      <c r="N8" s="7"/>
      <c r="O8" s="7"/>
      <c r="P8" s="7"/>
      <c r="Q8" s="7"/>
    </row>
    <row r="9" spans="1:17" ht="12.75">
      <c r="A9" s="14"/>
      <c r="B9" s="9" t="s">
        <v>27</v>
      </c>
      <c r="C9" s="152" t="s">
        <v>85</v>
      </c>
      <c r="D9" s="61">
        <v>6</v>
      </c>
      <c r="E9" s="148" t="s">
        <v>102</v>
      </c>
      <c r="F9" s="10">
        <v>1</v>
      </c>
      <c r="G9" s="31" t="s">
        <v>5</v>
      </c>
      <c r="H9" s="12">
        <v>41493</v>
      </c>
      <c r="I9" s="146" t="s">
        <v>3</v>
      </c>
      <c r="J9" s="144" t="s">
        <v>46</v>
      </c>
      <c r="K9" s="8" t="s">
        <v>2</v>
      </c>
      <c r="L9" s="15"/>
      <c r="M9" s="7"/>
      <c r="N9" s="7"/>
      <c r="O9" s="7"/>
      <c r="P9" s="7"/>
      <c r="Q9" s="7"/>
    </row>
    <row r="10" spans="1:17" ht="12.75">
      <c r="A10" s="14"/>
      <c r="B10" s="9" t="s">
        <v>28</v>
      </c>
      <c r="C10" s="148" t="s">
        <v>84</v>
      </c>
      <c r="D10" s="61">
        <v>0</v>
      </c>
      <c r="E10" s="152" t="s">
        <v>101</v>
      </c>
      <c r="F10" s="10">
        <v>1</v>
      </c>
      <c r="G10" s="31" t="s">
        <v>5</v>
      </c>
      <c r="H10" s="12">
        <v>41493</v>
      </c>
      <c r="I10" s="88" t="s">
        <v>1</v>
      </c>
      <c r="J10" s="144" t="s">
        <v>46</v>
      </c>
      <c r="K10" s="8" t="s">
        <v>2</v>
      </c>
      <c r="M10" s="77"/>
      <c r="N10" s="7"/>
      <c r="O10" s="7"/>
      <c r="P10" s="7"/>
      <c r="Q10" s="7"/>
    </row>
    <row r="11" spans="1:17" ht="12.75">
      <c r="A11" s="14"/>
      <c r="B11" s="86" t="s">
        <v>24</v>
      </c>
      <c r="C11" s="152" t="s">
        <v>114</v>
      </c>
      <c r="D11" s="61">
        <v>4</v>
      </c>
      <c r="E11" s="148" t="s">
        <v>84</v>
      </c>
      <c r="F11" s="61">
        <v>2</v>
      </c>
      <c r="G11" s="104" t="s">
        <v>6</v>
      </c>
      <c r="H11" s="110">
        <v>41494</v>
      </c>
      <c r="I11" s="88" t="s">
        <v>1</v>
      </c>
      <c r="J11" s="145" t="s">
        <v>76</v>
      </c>
      <c r="K11" s="87" t="s">
        <v>2</v>
      </c>
      <c r="M11" s="7"/>
      <c r="N11" s="7"/>
      <c r="O11" s="7"/>
      <c r="P11" s="7"/>
      <c r="Q11" s="7"/>
    </row>
    <row r="12" spans="1:17" ht="12.75">
      <c r="A12" s="14"/>
      <c r="B12" s="86" t="s">
        <v>30</v>
      </c>
      <c r="C12" s="152" t="s">
        <v>86</v>
      </c>
      <c r="D12" s="61">
        <v>5</v>
      </c>
      <c r="E12" s="148" t="s">
        <v>80</v>
      </c>
      <c r="F12" s="61">
        <v>1</v>
      </c>
      <c r="G12" s="104" t="s">
        <v>6</v>
      </c>
      <c r="H12" s="110">
        <v>41494</v>
      </c>
      <c r="I12" s="146" t="s">
        <v>3</v>
      </c>
      <c r="J12" s="145" t="s">
        <v>76</v>
      </c>
      <c r="K12" s="87" t="s">
        <v>2</v>
      </c>
      <c r="M12" s="7"/>
      <c r="N12" s="7"/>
      <c r="O12" s="7"/>
      <c r="P12" s="7"/>
      <c r="Q12" s="7"/>
    </row>
    <row r="13" spans="1:17" ht="12.75">
      <c r="A13" s="14"/>
      <c r="B13" s="9"/>
      <c r="C13" s="66" t="s">
        <v>7</v>
      </c>
      <c r="D13" s="87"/>
      <c r="E13" s="66"/>
      <c r="F13" s="61"/>
      <c r="G13" s="67" t="s">
        <v>8</v>
      </c>
      <c r="H13" s="110">
        <v>41495</v>
      </c>
      <c r="I13" s="88" t="s">
        <v>1</v>
      </c>
      <c r="J13" s="145" t="s">
        <v>76</v>
      </c>
      <c r="K13" s="87" t="s">
        <v>2</v>
      </c>
      <c r="M13" s="7"/>
      <c r="N13" s="7"/>
      <c r="O13" s="7"/>
      <c r="P13" s="7"/>
      <c r="Q13" s="7"/>
    </row>
    <row r="14" spans="1:17" ht="12.75">
      <c r="A14" s="14"/>
      <c r="B14" s="9"/>
      <c r="C14" s="66" t="s">
        <v>7</v>
      </c>
      <c r="D14" s="150"/>
      <c r="E14" s="66"/>
      <c r="F14" s="61"/>
      <c r="G14" s="67" t="s">
        <v>8</v>
      </c>
      <c r="H14" s="110">
        <v>41495</v>
      </c>
      <c r="I14" s="146" t="s">
        <v>3</v>
      </c>
      <c r="J14" s="145" t="s">
        <v>76</v>
      </c>
      <c r="K14" s="87" t="s">
        <v>2</v>
      </c>
      <c r="M14" s="7"/>
      <c r="N14" s="7"/>
      <c r="O14" s="7"/>
      <c r="P14" s="7"/>
      <c r="Q14" s="7"/>
    </row>
    <row r="15" spans="1:17" ht="12.75">
      <c r="A15" s="14"/>
      <c r="B15" s="9"/>
      <c r="C15" s="61"/>
      <c r="D15" s="62"/>
      <c r="E15" s="61"/>
      <c r="F15" s="61"/>
      <c r="G15" s="11"/>
      <c r="H15" s="12"/>
      <c r="I15" s="13"/>
      <c r="J15" s="8"/>
      <c r="K15" s="8"/>
      <c r="M15" s="7"/>
      <c r="N15" s="7"/>
      <c r="O15" s="7"/>
      <c r="P15" s="7"/>
      <c r="Q15" s="7"/>
    </row>
    <row r="16" spans="1:17" ht="12.75">
      <c r="A16" s="14"/>
      <c r="B16" s="86" t="s">
        <v>31</v>
      </c>
      <c r="C16" s="61" t="s">
        <v>85</v>
      </c>
      <c r="D16" s="61">
        <v>0</v>
      </c>
      <c r="E16" s="152" t="s">
        <v>78</v>
      </c>
      <c r="F16" s="61">
        <v>4</v>
      </c>
      <c r="G16" s="11" t="s">
        <v>0</v>
      </c>
      <c r="H16" s="12">
        <v>41498</v>
      </c>
      <c r="I16" s="13" t="s">
        <v>1</v>
      </c>
      <c r="J16" s="145" t="s">
        <v>76</v>
      </c>
      <c r="K16" s="8" t="s">
        <v>2</v>
      </c>
      <c r="M16" s="7"/>
      <c r="N16" s="7"/>
      <c r="O16" s="7"/>
      <c r="P16" s="7"/>
      <c r="Q16" s="7"/>
    </row>
    <row r="17" spans="1:17" ht="12.75">
      <c r="A17" s="14"/>
      <c r="B17" s="86" t="s">
        <v>13</v>
      </c>
      <c r="C17" s="148" t="s">
        <v>86</v>
      </c>
      <c r="D17" s="61">
        <v>1</v>
      </c>
      <c r="E17" s="152" t="s">
        <v>114</v>
      </c>
      <c r="F17" s="61">
        <v>3</v>
      </c>
      <c r="G17" s="11" t="s">
        <v>0</v>
      </c>
      <c r="H17" s="12">
        <v>41498</v>
      </c>
      <c r="I17" s="146" t="s">
        <v>3</v>
      </c>
      <c r="J17" s="145" t="s">
        <v>76</v>
      </c>
      <c r="K17" s="87" t="s">
        <v>2</v>
      </c>
      <c r="M17" s="7"/>
      <c r="N17" s="7"/>
      <c r="O17" s="7"/>
      <c r="P17" s="7"/>
      <c r="Q17" s="7"/>
    </row>
    <row r="18" spans="1:17" ht="12.75">
      <c r="A18" s="14"/>
      <c r="B18" s="86" t="s">
        <v>39</v>
      </c>
      <c r="C18" s="148" t="s">
        <v>114</v>
      </c>
      <c r="D18" s="61">
        <v>3</v>
      </c>
      <c r="E18" s="152" t="s">
        <v>85</v>
      </c>
      <c r="F18" s="61">
        <v>5</v>
      </c>
      <c r="G18" s="11" t="s">
        <v>4</v>
      </c>
      <c r="H18" s="12">
        <v>41499</v>
      </c>
      <c r="I18" s="88" t="s">
        <v>75</v>
      </c>
      <c r="J18" s="144" t="s">
        <v>46</v>
      </c>
      <c r="K18" s="87" t="s">
        <v>2</v>
      </c>
      <c r="M18" s="7"/>
      <c r="N18" s="7"/>
      <c r="O18" s="7"/>
      <c r="P18" s="7"/>
      <c r="Q18" s="7"/>
    </row>
    <row r="19" spans="1:17" ht="12.75">
      <c r="A19" s="14"/>
      <c r="B19" s="86"/>
      <c r="D19" s="151" t="s">
        <v>122</v>
      </c>
      <c r="E19" s="149"/>
      <c r="F19" s="61"/>
      <c r="G19" s="11"/>
      <c r="H19" s="12"/>
      <c r="I19" s="88"/>
      <c r="J19" s="144"/>
      <c r="K19" s="87"/>
      <c r="M19" s="7"/>
      <c r="N19" s="7"/>
      <c r="O19" s="7"/>
      <c r="P19" s="7"/>
      <c r="Q19" s="7"/>
    </row>
    <row r="20" spans="1:17" ht="12.75">
      <c r="A20" s="14"/>
      <c r="B20" s="86" t="s">
        <v>40</v>
      </c>
      <c r="C20" s="152" t="s">
        <v>85</v>
      </c>
      <c r="D20" s="61">
        <v>3</v>
      </c>
      <c r="E20" s="61" t="s">
        <v>78</v>
      </c>
      <c r="F20" s="61">
        <v>1</v>
      </c>
      <c r="G20" s="104" t="s">
        <v>5</v>
      </c>
      <c r="H20" s="12">
        <v>41500</v>
      </c>
      <c r="I20" s="88" t="s">
        <v>1</v>
      </c>
      <c r="J20" s="144" t="s">
        <v>46</v>
      </c>
      <c r="K20" s="87" t="s">
        <v>2</v>
      </c>
      <c r="M20" s="7"/>
      <c r="N20" s="7"/>
      <c r="O20" s="7"/>
      <c r="P20" s="7"/>
      <c r="Q20" s="7"/>
    </row>
    <row r="21" spans="1:17" ht="12.75">
      <c r="A21" s="14"/>
      <c r="B21" s="86" t="s">
        <v>65</v>
      </c>
      <c r="C21" s="152" t="s">
        <v>78</v>
      </c>
      <c r="D21" s="61">
        <v>9</v>
      </c>
      <c r="E21" s="61" t="s">
        <v>85</v>
      </c>
      <c r="F21" s="61">
        <v>1</v>
      </c>
      <c r="G21" s="104" t="s">
        <v>5</v>
      </c>
      <c r="H21" s="12">
        <v>41500</v>
      </c>
      <c r="I21" s="146" t="s">
        <v>3</v>
      </c>
      <c r="J21" s="144" t="s">
        <v>46</v>
      </c>
      <c r="K21" s="87" t="s">
        <v>2</v>
      </c>
      <c r="M21" s="7"/>
      <c r="N21" s="7"/>
      <c r="O21" s="7"/>
      <c r="P21" s="7"/>
      <c r="Q21" s="7"/>
    </row>
    <row r="22" spans="1:17" ht="12.75">
      <c r="A22" s="14"/>
      <c r="B22" s="86" t="s">
        <v>66</v>
      </c>
      <c r="C22" s="61" t="s">
        <v>85</v>
      </c>
      <c r="D22" s="61"/>
      <c r="E22" s="61" t="s">
        <v>78</v>
      </c>
      <c r="F22" s="61"/>
      <c r="G22" s="104" t="s">
        <v>6</v>
      </c>
      <c r="H22" s="12">
        <v>41501</v>
      </c>
      <c r="I22" s="88" t="s">
        <v>75</v>
      </c>
      <c r="J22" s="144" t="s">
        <v>46</v>
      </c>
      <c r="K22" s="87" t="s">
        <v>2</v>
      </c>
      <c r="L22" s="105" t="s">
        <v>52</v>
      </c>
      <c r="M22" s="7"/>
      <c r="N22" s="7"/>
      <c r="O22" s="7"/>
      <c r="P22" s="7"/>
      <c r="Q22" s="7"/>
    </row>
    <row r="23" spans="1:17" ht="12.75">
      <c r="A23" s="14"/>
      <c r="B23" s="9"/>
      <c r="C23" s="66" t="s">
        <v>7</v>
      </c>
      <c r="D23" s="66"/>
      <c r="E23" s="66"/>
      <c r="F23" s="66"/>
      <c r="G23" s="67" t="s">
        <v>0</v>
      </c>
      <c r="H23" s="12">
        <v>41505</v>
      </c>
      <c r="I23" s="68" t="s">
        <v>1</v>
      </c>
      <c r="J23" s="144" t="s">
        <v>46</v>
      </c>
      <c r="K23" s="87" t="s">
        <v>2</v>
      </c>
      <c r="L23" s="105" t="s">
        <v>53</v>
      </c>
      <c r="M23" s="7"/>
      <c r="N23" s="7"/>
      <c r="O23" s="7"/>
      <c r="P23" s="7"/>
      <c r="Q23" s="7"/>
    </row>
    <row r="24" spans="1:17" ht="12.75">
      <c r="A24" s="14"/>
      <c r="B24" s="9"/>
      <c r="C24" s="66" t="s">
        <v>7</v>
      </c>
      <c r="D24" s="69"/>
      <c r="E24" s="66"/>
      <c r="F24" s="66"/>
      <c r="G24" s="67" t="s">
        <v>0</v>
      </c>
      <c r="H24" s="12">
        <v>41505</v>
      </c>
      <c r="I24" s="68" t="s">
        <v>3</v>
      </c>
      <c r="J24" s="144" t="s">
        <v>46</v>
      </c>
      <c r="K24" s="87" t="s">
        <v>2</v>
      </c>
      <c r="M24" s="7"/>
      <c r="N24" s="7"/>
      <c r="O24" s="7"/>
      <c r="P24" s="7"/>
      <c r="Q24" s="7"/>
    </row>
    <row r="25" spans="1:17" ht="12.75">
      <c r="A25" s="16"/>
      <c r="B25" s="17"/>
      <c r="C25" s="17"/>
      <c r="D25" s="18"/>
      <c r="E25" s="17"/>
      <c r="F25" s="18"/>
      <c r="G25" s="19"/>
      <c r="H25" s="19"/>
      <c r="I25" s="20"/>
      <c r="J25" s="19"/>
      <c r="K25" s="17"/>
      <c r="M25" s="7"/>
      <c r="N25" s="7"/>
      <c r="O25" s="7"/>
      <c r="P25" s="7"/>
      <c r="Q25" s="7"/>
    </row>
    <row r="26" spans="2:17" ht="12.75">
      <c r="B26" s="23"/>
      <c r="C26" s="23"/>
      <c r="D26" s="23"/>
      <c r="E26" s="23" t="s">
        <v>69</v>
      </c>
      <c r="F26" s="23"/>
      <c r="G26" s="23"/>
      <c r="H26" s="23"/>
      <c r="I26" s="23"/>
      <c r="J26" s="23"/>
      <c r="K26" s="23"/>
      <c r="M26" s="7"/>
      <c r="N26" s="7"/>
      <c r="O26" s="7"/>
      <c r="P26" s="7"/>
      <c r="Q26" s="7"/>
    </row>
    <row r="27" spans="2:17" ht="12.75">
      <c r="B27" s="23"/>
      <c r="C27" s="64" t="s">
        <v>41</v>
      </c>
      <c r="D27" s="23"/>
      <c r="E27" s="23" t="s">
        <v>63</v>
      </c>
      <c r="F27" s="23"/>
      <c r="G27" s="23"/>
      <c r="H27" s="23"/>
      <c r="I27" s="23"/>
      <c r="J27" s="23"/>
      <c r="K27" s="23"/>
      <c r="L27" s="21"/>
      <c r="M27" s="7"/>
      <c r="N27" s="7"/>
      <c r="O27" s="7"/>
      <c r="P27" s="7"/>
      <c r="Q27" s="7"/>
    </row>
    <row r="28" spans="3:17" ht="12.75">
      <c r="C28" s="65" t="s">
        <v>42</v>
      </c>
      <c r="E28" s="23" t="s">
        <v>64</v>
      </c>
      <c r="L28" s="23"/>
      <c r="M28" s="23"/>
      <c r="N28" s="23"/>
      <c r="O28" s="23"/>
      <c r="P28" s="23"/>
      <c r="Q28" s="23"/>
    </row>
    <row r="29" spans="12:17" ht="12.75">
      <c r="L29" s="23"/>
      <c r="M29" s="23"/>
      <c r="N29" s="23"/>
      <c r="O29" s="23"/>
      <c r="P29" s="23"/>
      <c r="Q29" s="23"/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zoomScale="90" zoomScaleNormal="90" zoomScalePageLayoutView="0" workbookViewId="0" topLeftCell="E1">
      <selection activeCell="F42" sqref="F42"/>
    </sheetView>
  </sheetViews>
  <sheetFormatPr defaultColWidth="8.8515625" defaultRowHeight="12.75"/>
  <cols>
    <col min="1" max="5" width="7.7109375" style="0" customWidth="1"/>
    <col min="6" max="6" width="9.00390625" style="0" customWidth="1"/>
    <col min="7" max="16" width="7.7109375" style="0" customWidth="1"/>
    <col min="17" max="17" width="10.00390625" style="0" customWidth="1"/>
    <col min="18" max="20" width="7.7109375" style="0" customWidth="1"/>
  </cols>
  <sheetData>
    <row r="1" spans="1:256" ht="13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  <c r="HV1" s="27"/>
      <c r="HW1" s="27"/>
      <c r="HX1" s="27"/>
      <c r="HY1" s="27"/>
      <c r="HZ1" s="27"/>
      <c r="IA1" s="27"/>
      <c r="IB1" s="27"/>
      <c r="IC1" s="27"/>
      <c r="ID1" s="27"/>
      <c r="IE1" s="27"/>
      <c r="IF1" s="27"/>
      <c r="IG1" s="27"/>
      <c r="IH1" s="27"/>
      <c r="II1" s="27"/>
      <c r="IJ1" s="27"/>
      <c r="IK1" s="27"/>
      <c r="IL1" s="27"/>
      <c r="IM1" s="27"/>
      <c r="IN1" s="27"/>
      <c r="IO1" s="27"/>
      <c r="IP1" s="27"/>
      <c r="IQ1" s="27"/>
      <c r="IR1" s="27"/>
      <c r="IS1" s="27"/>
      <c r="IT1" s="27"/>
      <c r="IU1" s="27"/>
      <c r="IV1" s="27"/>
    </row>
    <row r="2" spans="1:21" ht="19.5" customHeight="1" thickBot="1">
      <c r="A2" s="16"/>
      <c r="B2" s="16"/>
      <c r="C2" s="16"/>
      <c r="D2" s="16"/>
      <c r="E2" s="17"/>
      <c r="F2" s="17"/>
      <c r="G2" s="18"/>
      <c r="H2" s="17"/>
      <c r="J2" s="18"/>
      <c r="K2" s="70"/>
      <c r="M2" s="20"/>
      <c r="N2" s="19"/>
      <c r="O2" s="71" t="s">
        <v>54</v>
      </c>
      <c r="P2" s="21"/>
      <c r="Q2" s="7"/>
      <c r="R2" s="7"/>
      <c r="S2" s="7"/>
      <c r="T2" s="7"/>
      <c r="U2" s="7"/>
    </row>
    <row r="3" spans="1:21" ht="13.5" customHeight="1" thickBot="1">
      <c r="A3" s="16"/>
      <c r="B3" s="16"/>
      <c r="C3" s="16"/>
      <c r="D3" s="16"/>
      <c r="E3" s="17"/>
      <c r="F3" s="142" t="s">
        <v>73</v>
      </c>
      <c r="G3" s="18"/>
      <c r="H3" s="17"/>
      <c r="I3" s="60"/>
      <c r="J3" s="18"/>
      <c r="K3" s="19"/>
      <c r="L3" s="19"/>
      <c r="M3" s="64" t="s">
        <v>45</v>
      </c>
      <c r="N3" s="79"/>
      <c r="O3" s="82" t="s">
        <v>43</v>
      </c>
      <c r="P3" s="81"/>
      <c r="Q3" s="7"/>
      <c r="R3" s="7"/>
      <c r="S3" s="7"/>
      <c r="T3" s="7"/>
      <c r="U3" s="7"/>
    </row>
    <row r="4" spans="1:16" ht="13.5" customHeight="1" thickBot="1">
      <c r="A4" s="16"/>
      <c r="B4" s="16"/>
      <c r="C4" s="16"/>
      <c r="D4" s="16"/>
      <c r="E4" s="134" t="s">
        <v>110</v>
      </c>
      <c r="F4" s="106"/>
      <c r="G4" s="50"/>
      <c r="H4" s="50"/>
      <c r="I4" s="50"/>
      <c r="J4" s="50"/>
      <c r="M4" s="65"/>
      <c r="O4" s="80" t="s">
        <v>44</v>
      </c>
      <c r="P4" s="80"/>
    </row>
    <row r="5" spans="1:13" ht="13.5" customHeight="1" thickBot="1">
      <c r="A5" s="16"/>
      <c r="B5" s="16"/>
      <c r="C5" s="16"/>
      <c r="D5" s="16"/>
      <c r="E5" s="135"/>
      <c r="F5" s="58"/>
      <c r="G5" s="154">
        <v>10</v>
      </c>
      <c r="H5" s="50"/>
      <c r="I5" s="108" t="s">
        <v>74</v>
      </c>
      <c r="J5" s="50"/>
      <c r="M5" s="65"/>
    </row>
    <row r="6" spans="1:13" ht="13.5" customHeight="1" thickBot="1">
      <c r="A6" s="16"/>
      <c r="B6" s="16"/>
      <c r="C6" s="16"/>
      <c r="D6" s="16"/>
      <c r="E6" s="136" t="s">
        <v>49</v>
      </c>
      <c r="F6" s="97">
        <v>41491</v>
      </c>
      <c r="G6" s="98" t="s">
        <v>25</v>
      </c>
      <c r="H6" s="25"/>
      <c r="I6" s="25" t="s">
        <v>115</v>
      </c>
      <c r="J6" s="50"/>
      <c r="M6" s="65" t="s">
        <v>42</v>
      </c>
    </row>
    <row r="7" spans="1:13" ht="13.5" customHeight="1" thickBot="1">
      <c r="A7" s="16"/>
      <c r="B7" s="16"/>
      <c r="C7" s="16"/>
      <c r="D7" s="16"/>
      <c r="E7" s="134" t="s">
        <v>111</v>
      </c>
      <c r="F7" s="57"/>
      <c r="G7" s="158">
        <v>0</v>
      </c>
      <c r="H7" s="50"/>
      <c r="I7" s="50"/>
      <c r="J7" s="154">
        <v>6</v>
      </c>
      <c r="L7" s="107" t="s">
        <v>77</v>
      </c>
      <c r="M7" s="111"/>
    </row>
    <row r="8" spans="1:15" ht="13.5" customHeight="1" thickBot="1">
      <c r="A8" s="16"/>
      <c r="B8" s="16"/>
      <c r="C8" s="16"/>
      <c r="D8" s="16"/>
      <c r="E8" s="135"/>
      <c r="F8" s="58"/>
      <c r="G8" s="50"/>
      <c r="H8" s="99" t="s">
        <v>49</v>
      </c>
      <c r="I8" s="96">
        <v>41493</v>
      </c>
      <c r="J8" s="98" t="s">
        <v>27</v>
      </c>
      <c r="K8" s="25"/>
      <c r="L8" s="25" t="s">
        <v>115</v>
      </c>
      <c r="M8" s="23"/>
      <c r="N8" s="23"/>
      <c r="O8" s="23"/>
    </row>
    <row r="9" spans="1:15" ht="13.5" customHeight="1" thickBot="1">
      <c r="A9" s="16"/>
      <c r="B9" s="16"/>
      <c r="C9" s="16"/>
      <c r="D9" s="16"/>
      <c r="E9" s="135"/>
      <c r="F9" s="58"/>
      <c r="G9" s="50"/>
      <c r="H9" s="138" t="s">
        <v>100</v>
      </c>
      <c r="I9" s="25"/>
      <c r="J9" s="157">
        <v>1</v>
      </c>
      <c r="K9" s="23"/>
      <c r="L9" s="23"/>
      <c r="M9" s="165">
        <v>0</v>
      </c>
      <c r="N9" s="26"/>
      <c r="O9" s="23"/>
    </row>
    <row r="10" spans="1:15" ht="13.5" customHeight="1">
      <c r="A10" s="16"/>
      <c r="B10" s="16"/>
      <c r="C10" s="16"/>
      <c r="D10" s="16"/>
      <c r="E10" s="137"/>
      <c r="F10" s="59"/>
      <c r="G10" s="51"/>
      <c r="H10" s="139"/>
      <c r="I10" s="51"/>
      <c r="J10" s="51"/>
      <c r="K10" s="23"/>
      <c r="L10" s="23"/>
      <c r="M10" s="164"/>
      <c r="N10" s="23"/>
      <c r="O10" s="23"/>
    </row>
    <row r="11" spans="1:15" ht="13.5" customHeight="1">
      <c r="A11" s="16"/>
      <c r="B11" s="16"/>
      <c r="C11" s="16"/>
      <c r="D11" s="16"/>
      <c r="E11" s="137"/>
      <c r="F11" s="108" t="s">
        <v>74</v>
      </c>
      <c r="G11" s="51"/>
      <c r="H11" s="139"/>
      <c r="I11" s="51"/>
      <c r="J11" s="51"/>
      <c r="K11" s="26"/>
      <c r="L11" s="26"/>
      <c r="M11" s="160"/>
      <c r="N11" s="23"/>
      <c r="O11" s="23"/>
    </row>
    <row r="12" spans="1:18" ht="13.5" customHeight="1" thickBot="1">
      <c r="A12" s="16"/>
      <c r="B12" s="16"/>
      <c r="C12" s="16"/>
      <c r="D12" s="16"/>
      <c r="E12" s="134" t="s">
        <v>112</v>
      </c>
      <c r="F12" s="57"/>
      <c r="G12" s="50"/>
      <c r="H12" s="140"/>
      <c r="I12" t="s">
        <v>47</v>
      </c>
      <c r="J12" s="50"/>
      <c r="K12" s="26"/>
      <c r="L12" s="96">
        <v>41498</v>
      </c>
      <c r="M12" s="163" t="s">
        <v>31</v>
      </c>
      <c r="N12" s="24"/>
      <c r="O12" s="25"/>
      <c r="P12" s="24"/>
      <c r="Q12" s="24"/>
      <c r="R12" s="22"/>
    </row>
    <row r="13" spans="1:19" ht="13.5" customHeight="1" thickBot="1">
      <c r="A13" s="16"/>
      <c r="B13" s="16"/>
      <c r="C13" s="16"/>
      <c r="D13" s="16"/>
      <c r="E13" s="135"/>
      <c r="F13" s="58"/>
      <c r="G13" s="154">
        <v>1</v>
      </c>
      <c r="H13" s="140"/>
      <c r="I13" s="108" t="s">
        <v>74</v>
      </c>
      <c r="J13" s="50"/>
      <c r="K13" s="23"/>
      <c r="L13" s="99" t="s">
        <v>48</v>
      </c>
      <c r="M13" s="160"/>
      <c r="N13" s="23"/>
      <c r="O13" s="23"/>
      <c r="R13" s="53"/>
      <c r="S13" s="22"/>
    </row>
    <row r="14" spans="1:19" ht="13.5" customHeight="1" thickBot="1">
      <c r="A14" s="16"/>
      <c r="B14" s="16"/>
      <c r="C14" s="16"/>
      <c r="D14" s="16"/>
      <c r="E14" s="136" t="s">
        <v>48</v>
      </c>
      <c r="F14" s="96">
        <v>41491</v>
      </c>
      <c r="G14" s="98" t="s">
        <v>26</v>
      </c>
      <c r="H14" s="138"/>
      <c r="I14" s="25" t="s">
        <v>116</v>
      </c>
      <c r="J14" s="50" t="s">
        <v>53</v>
      </c>
      <c r="K14" s="23"/>
      <c r="L14" s="23"/>
      <c r="M14" s="161"/>
      <c r="N14" s="23"/>
      <c r="O14" s="23"/>
      <c r="R14" s="53"/>
      <c r="S14" s="22"/>
    </row>
    <row r="15" spans="1:19" ht="13.5" customHeight="1" thickBot="1">
      <c r="A15" s="16"/>
      <c r="B15" s="16"/>
      <c r="C15" s="16"/>
      <c r="D15" s="16"/>
      <c r="E15" s="134" t="s">
        <v>113</v>
      </c>
      <c r="F15" s="57"/>
      <c r="G15" s="157">
        <v>0</v>
      </c>
      <c r="H15" s="140"/>
      <c r="I15" s="50"/>
      <c r="J15" s="157">
        <v>0</v>
      </c>
      <c r="K15" s="52"/>
      <c r="L15" s="26"/>
      <c r="M15" s="162"/>
      <c r="N15" s="26"/>
      <c r="O15" s="26"/>
      <c r="R15" s="53"/>
      <c r="S15" s="22"/>
    </row>
    <row r="16" spans="1:19" ht="13.5" customHeight="1" thickBot="1">
      <c r="A16" s="16"/>
      <c r="B16" s="16"/>
      <c r="C16" s="16"/>
      <c r="D16" s="16"/>
      <c r="E16" s="50"/>
      <c r="F16" s="50"/>
      <c r="G16" s="50"/>
      <c r="H16" s="141" t="s">
        <v>48</v>
      </c>
      <c r="I16" s="96">
        <v>41493</v>
      </c>
      <c r="J16" s="98" t="s">
        <v>28</v>
      </c>
      <c r="K16" s="25"/>
      <c r="L16" s="25" t="s">
        <v>120</v>
      </c>
      <c r="M16" s="155">
        <v>4</v>
      </c>
      <c r="R16" s="53"/>
      <c r="S16" s="109" t="s">
        <v>74</v>
      </c>
    </row>
    <row r="17" spans="1:19" ht="13.5" customHeight="1" thickBot="1">
      <c r="A17" s="16"/>
      <c r="B17" s="16"/>
      <c r="C17" s="16"/>
      <c r="D17" s="16"/>
      <c r="E17" s="50"/>
      <c r="F17" s="50"/>
      <c r="G17" s="50"/>
      <c r="H17" s="138" t="s">
        <v>99</v>
      </c>
      <c r="I17" s="25"/>
      <c r="J17" s="154">
        <v>1</v>
      </c>
      <c r="R17" s="53"/>
      <c r="S17" s="22"/>
    </row>
    <row r="18" spans="1:20" ht="13.5" customHeight="1" thickBot="1">
      <c r="A18" s="16"/>
      <c r="B18" s="16"/>
      <c r="C18" s="142" t="s">
        <v>73</v>
      </c>
      <c r="D18" s="16"/>
      <c r="R18" s="170" t="s">
        <v>120</v>
      </c>
      <c r="S18" s="169"/>
      <c r="T18" t="s">
        <v>125</v>
      </c>
    </row>
    <row r="19" spans="1:21" ht="13.5" customHeight="1" thickBot="1">
      <c r="A19" s="16"/>
      <c r="B19" s="130" t="s">
        <v>124</v>
      </c>
      <c r="C19" s="24"/>
      <c r="D19" s="50"/>
      <c r="R19" s="90"/>
      <c r="S19" s="91"/>
      <c r="T19" s="91"/>
      <c r="U19" s="92"/>
    </row>
    <row r="20" spans="1:21" ht="13.5" customHeight="1" thickBot="1">
      <c r="A20" s="16"/>
      <c r="B20" s="131"/>
      <c r="C20" s="50"/>
      <c r="D20" s="157">
        <v>3</v>
      </c>
      <c r="F20" s="108" t="s">
        <v>74</v>
      </c>
      <c r="R20" s="53"/>
      <c r="S20" s="102" t="s">
        <v>9</v>
      </c>
      <c r="T20" s="22"/>
      <c r="U20" s="93"/>
    </row>
    <row r="21" spans="1:21" ht="13.5" customHeight="1" thickBot="1">
      <c r="A21" s="16"/>
      <c r="B21" s="132" t="s">
        <v>48</v>
      </c>
      <c r="C21" s="96">
        <v>41491</v>
      </c>
      <c r="D21" s="98" t="s">
        <v>20</v>
      </c>
      <c r="E21" s="89"/>
      <c r="F21" s="25" t="s">
        <v>114</v>
      </c>
      <c r="G21" s="50"/>
      <c r="H21" s="50"/>
      <c r="I21" s="50"/>
      <c r="J21" s="50"/>
      <c r="R21" s="53"/>
      <c r="S21" s="102" t="s">
        <v>10</v>
      </c>
      <c r="T21" s="22"/>
      <c r="U21" s="93"/>
    </row>
    <row r="22" spans="1:22" ht="13.5" customHeight="1" thickBot="1">
      <c r="A22" s="16"/>
      <c r="B22" s="130" t="s">
        <v>97</v>
      </c>
      <c r="C22" s="25"/>
      <c r="D22" s="154">
        <v>6</v>
      </c>
      <c r="E22" s="50"/>
      <c r="F22" s="50"/>
      <c r="G22" s="154">
        <v>6</v>
      </c>
      <c r="H22" s="50"/>
      <c r="I22" s="107" t="s">
        <v>77</v>
      </c>
      <c r="J22" s="112"/>
      <c r="R22" s="53"/>
      <c r="S22" s="103" t="s">
        <v>11</v>
      </c>
      <c r="T22" s="22"/>
      <c r="U22" s="94"/>
      <c r="V22" s="22"/>
    </row>
    <row r="23" spans="1:22" ht="13.5" customHeight="1" thickBot="1">
      <c r="A23" s="16"/>
      <c r="B23" s="133"/>
      <c r="C23" s="16"/>
      <c r="D23" s="16"/>
      <c r="E23" s="99" t="s">
        <v>49</v>
      </c>
      <c r="F23" s="96">
        <v>41492</v>
      </c>
      <c r="G23" s="98" t="s">
        <v>22</v>
      </c>
      <c r="H23" s="25"/>
      <c r="I23" s="25" t="s">
        <v>114</v>
      </c>
      <c r="J23" s="50"/>
      <c r="R23" s="95" t="s">
        <v>55</v>
      </c>
      <c r="S23" s="22"/>
      <c r="T23" s="100" t="s">
        <v>48</v>
      </c>
      <c r="U23" s="101">
        <v>41500</v>
      </c>
      <c r="V23" s="22"/>
    </row>
    <row r="24" spans="1:22" ht="13.5" customHeight="1" thickBot="1">
      <c r="A24" s="16"/>
      <c r="B24" s="133"/>
      <c r="C24" s="16"/>
      <c r="D24" s="16"/>
      <c r="E24" s="25" t="s">
        <v>58</v>
      </c>
      <c r="F24" s="25"/>
      <c r="G24" s="157">
        <v>1</v>
      </c>
      <c r="H24" s="50"/>
      <c r="I24" s="50"/>
      <c r="J24" s="154">
        <v>4</v>
      </c>
      <c r="L24" s="107" t="s">
        <v>77</v>
      </c>
      <c r="M24" s="111"/>
      <c r="R24" s="95" t="s">
        <v>56</v>
      </c>
      <c r="S24" s="22"/>
      <c r="T24" s="100" t="s">
        <v>49</v>
      </c>
      <c r="U24" s="101">
        <v>41500</v>
      </c>
      <c r="V24" s="22"/>
    </row>
    <row r="25" spans="1:22" ht="13.5" customHeight="1" thickBot="1">
      <c r="A25" s="16"/>
      <c r="B25" s="133"/>
      <c r="C25" s="16"/>
      <c r="D25" s="16"/>
      <c r="E25" s="50"/>
      <c r="F25" s="167" t="s">
        <v>117</v>
      </c>
      <c r="G25" s="50"/>
      <c r="H25" s="99" t="s">
        <v>48</v>
      </c>
      <c r="I25" s="96">
        <v>41494</v>
      </c>
      <c r="J25" s="98" t="s">
        <v>24</v>
      </c>
      <c r="K25" s="25"/>
      <c r="L25" s="24" t="s">
        <v>114</v>
      </c>
      <c r="M25" s="23"/>
      <c r="N25" s="23"/>
      <c r="O25" s="23"/>
      <c r="R25" s="85" t="s">
        <v>57</v>
      </c>
      <c r="S25" s="22"/>
      <c r="T25" s="100" t="s">
        <v>72</v>
      </c>
      <c r="U25" s="101">
        <v>41501</v>
      </c>
      <c r="V25" s="22"/>
    </row>
    <row r="26" spans="1:22" ht="13.5" customHeight="1" thickBot="1">
      <c r="A26" s="16"/>
      <c r="B26" s="133"/>
      <c r="C26" s="108" t="s">
        <v>74</v>
      </c>
      <c r="D26" s="16"/>
      <c r="E26" s="50"/>
      <c r="F26" s="50"/>
      <c r="G26" s="50"/>
      <c r="H26" s="25" t="s">
        <v>60</v>
      </c>
      <c r="I26" s="25"/>
      <c r="J26" s="157">
        <v>2</v>
      </c>
      <c r="K26" s="23"/>
      <c r="L26" s="23"/>
      <c r="M26" s="154">
        <v>3</v>
      </c>
      <c r="N26" s="26"/>
      <c r="O26" s="23"/>
      <c r="R26" s="54"/>
      <c r="S26" s="56"/>
      <c r="T26" s="56"/>
      <c r="U26" s="55"/>
      <c r="V26" s="22"/>
    </row>
    <row r="27" spans="1:22" ht="13.5" customHeight="1" thickBot="1">
      <c r="A27" s="16"/>
      <c r="B27" s="130" t="s">
        <v>123</v>
      </c>
      <c r="C27" s="106"/>
      <c r="D27" s="50"/>
      <c r="E27" s="51"/>
      <c r="F27" s="51"/>
      <c r="G27" s="51"/>
      <c r="H27" s="51"/>
      <c r="I27" s="166" t="s">
        <v>116</v>
      </c>
      <c r="J27" s="51"/>
      <c r="K27" s="23"/>
      <c r="L27" s="23"/>
      <c r="M27" s="160"/>
      <c r="N27" s="23"/>
      <c r="O27" s="108" t="s">
        <v>74</v>
      </c>
      <c r="R27" s="170" t="s">
        <v>115</v>
      </c>
      <c r="S27" s="84"/>
      <c r="T27" t="s">
        <v>126</v>
      </c>
      <c r="V27" s="22"/>
    </row>
    <row r="28" spans="1:22" ht="13.5" customHeight="1" thickBot="1">
      <c r="A28" s="16"/>
      <c r="B28" s="131"/>
      <c r="C28" s="50"/>
      <c r="D28" s="157">
        <v>0</v>
      </c>
      <c r="E28" s="51"/>
      <c r="F28" s="108" t="s">
        <v>74</v>
      </c>
      <c r="G28" s="51"/>
      <c r="H28" s="51"/>
      <c r="I28" s="51"/>
      <c r="J28" s="51"/>
      <c r="K28" s="26"/>
      <c r="L28" s="26"/>
      <c r="M28" s="160"/>
      <c r="N28" s="25"/>
      <c r="O28" s="168" t="s">
        <v>114</v>
      </c>
      <c r="P28" s="23"/>
      <c r="R28" s="53"/>
      <c r="S28" s="22"/>
      <c r="V28" s="22"/>
    </row>
    <row r="29" spans="1:19" ht="13.5" customHeight="1" thickBot="1">
      <c r="A29" s="16"/>
      <c r="B29" s="132" t="s">
        <v>49</v>
      </c>
      <c r="C29" s="96">
        <v>41491</v>
      </c>
      <c r="D29" s="98" t="s">
        <v>21</v>
      </c>
      <c r="E29" s="89"/>
      <c r="F29" s="147" t="s">
        <v>118</v>
      </c>
      <c r="G29" s="50"/>
      <c r="H29" s="50"/>
      <c r="I29" t="s">
        <v>29</v>
      </c>
      <c r="K29" s="26"/>
      <c r="L29" s="96">
        <v>41498</v>
      </c>
      <c r="M29" s="163" t="s">
        <v>13</v>
      </c>
      <c r="N29" s="23"/>
      <c r="O29" s="23"/>
      <c r="P29" s="165">
        <v>3</v>
      </c>
      <c r="R29" s="53"/>
      <c r="S29" s="22"/>
    </row>
    <row r="30" spans="1:19" ht="13.5" customHeight="1" thickBot="1">
      <c r="A30" s="16"/>
      <c r="B30" s="130" t="s">
        <v>98</v>
      </c>
      <c r="C30" s="25"/>
      <c r="D30" s="154">
        <v>8</v>
      </c>
      <c r="E30" s="50"/>
      <c r="F30" s="50"/>
      <c r="G30" s="154">
        <v>10</v>
      </c>
      <c r="H30" s="50"/>
      <c r="I30" s="107" t="s">
        <v>77</v>
      </c>
      <c r="J30" s="112"/>
      <c r="K30" s="23"/>
      <c r="L30" s="99" t="s">
        <v>49</v>
      </c>
      <c r="M30" s="160"/>
      <c r="N30" s="23"/>
      <c r="O30" s="23"/>
      <c r="P30" s="164"/>
      <c r="R30" s="53"/>
      <c r="S30" s="22"/>
    </row>
    <row r="31" spans="1:19" ht="13.5" customHeight="1" thickBot="1">
      <c r="A31" s="16"/>
      <c r="E31" s="99" t="s">
        <v>48</v>
      </c>
      <c r="F31" s="96">
        <v>41492</v>
      </c>
      <c r="G31" s="98" t="s">
        <v>23</v>
      </c>
      <c r="H31" s="25"/>
      <c r="I31" s="25" t="s">
        <v>118</v>
      </c>
      <c r="J31" s="50"/>
      <c r="K31" s="23"/>
      <c r="L31" s="23"/>
      <c r="M31" s="161"/>
      <c r="N31" s="26"/>
      <c r="O31" s="26"/>
      <c r="P31" s="160"/>
      <c r="R31" s="53"/>
      <c r="S31" s="22"/>
    </row>
    <row r="32" spans="1:19" ht="13.5" customHeight="1" thickBot="1">
      <c r="A32" s="16"/>
      <c r="B32" s="16"/>
      <c r="C32" s="16"/>
      <c r="D32" s="16"/>
      <c r="E32" s="25" t="s">
        <v>59</v>
      </c>
      <c r="F32" s="25"/>
      <c r="G32" s="157">
        <v>6</v>
      </c>
      <c r="H32" s="50"/>
      <c r="I32" s="50"/>
      <c r="J32" s="154">
        <v>5</v>
      </c>
      <c r="K32" s="52"/>
      <c r="L32" s="26"/>
      <c r="M32" s="162"/>
      <c r="N32" s="26"/>
      <c r="O32" s="96">
        <v>41499</v>
      </c>
      <c r="P32" s="163" t="s">
        <v>39</v>
      </c>
      <c r="Q32" s="24"/>
      <c r="R32" s="53"/>
      <c r="S32" s="22"/>
    </row>
    <row r="33" spans="1:18" ht="13.5" customHeight="1" thickBot="1">
      <c r="A33" s="16"/>
      <c r="B33" s="16"/>
      <c r="C33" s="16"/>
      <c r="D33" s="16"/>
      <c r="E33" s="50"/>
      <c r="F33" s="167" t="s">
        <v>119</v>
      </c>
      <c r="G33" s="50"/>
      <c r="H33" s="99" t="s">
        <v>49</v>
      </c>
      <c r="I33" s="96">
        <v>41494</v>
      </c>
      <c r="J33" s="98" t="s">
        <v>30</v>
      </c>
      <c r="K33" s="25"/>
      <c r="L33" s="168" t="s">
        <v>118</v>
      </c>
      <c r="M33" s="159">
        <v>1</v>
      </c>
      <c r="N33" s="23"/>
      <c r="O33" s="99" t="s">
        <v>72</v>
      </c>
      <c r="P33" s="160"/>
      <c r="R33" s="22"/>
    </row>
    <row r="34" spans="5:16" ht="13.5" customHeight="1" thickBot="1">
      <c r="E34" s="50"/>
      <c r="F34" s="50"/>
      <c r="G34" s="50"/>
      <c r="H34" s="25" t="s">
        <v>61</v>
      </c>
      <c r="I34" s="25"/>
      <c r="J34" s="157">
        <v>1</v>
      </c>
      <c r="K34" s="83"/>
      <c r="N34" s="23"/>
      <c r="O34" s="23"/>
      <c r="P34" s="161"/>
    </row>
    <row r="35" spans="9:16" ht="13.5" customHeight="1" thickBot="1">
      <c r="I35" s="166" t="s">
        <v>121</v>
      </c>
      <c r="N35" s="52"/>
      <c r="O35" s="26"/>
      <c r="P35" s="162"/>
    </row>
    <row r="36" spans="14:16" ht="13.5" customHeight="1" thickBot="1">
      <c r="N36" s="25" t="s">
        <v>62</v>
      </c>
      <c r="O36" s="24"/>
      <c r="P36" s="156">
        <v>5</v>
      </c>
    </row>
    <row r="37" spans="5:20" ht="13.5" customHeight="1"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50" t="s">
        <v>115</v>
      </c>
      <c r="P37" s="23"/>
      <c r="Q37" s="23"/>
      <c r="R37" s="23"/>
      <c r="S37" s="23"/>
      <c r="T37" s="23"/>
    </row>
    <row r="38" spans="5:20" ht="12.75"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5:20" ht="12.75"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5:20" ht="12.75"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5:20" ht="12.75">
      <c r="E41" s="49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6:20" ht="12.75"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</sheetData>
  <sheetProtection/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37"/>
  <sheetViews>
    <sheetView zoomScalePageLayoutView="0" workbookViewId="0" topLeftCell="A1">
      <selection activeCell="I34" sqref="I34"/>
    </sheetView>
  </sheetViews>
  <sheetFormatPr defaultColWidth="8.8515625" defaultRowHeight="12.75"/>
  <cols>
    <col min="1" max="1" width="3.8515625" style="0" customWidth="1"/>
    <col min="2" max="2" width="3.140625" style="0" customWidth="1"/>
    <col min="3" max="3" width="28.140625" style="0" customWidth="1"/>
    <col min="4" max="9" width="8.8515625" style="0" customWidth="1"/>
    <col min="10" max="10" width="2.7109375" style="0" customWidth="1"/>
    <col min="11" max="11" width="23.7109375" style="0" customWidth="1"/>
  </cols>
  <sheetData>
    <row r="2" spans="4:9" ht="13.5" thickBot="1">
      <c r="D2" s="118" t="s">
        <v>71</v>
      </c>
      <c r="E2" s="118"/>
      <c r="F2" s="118"/>
      <c r="G2" s="118"/>
      <c r="H2" s="118"/>
      <c r="I2" s="118"/>
    </row>
    <row r="3" spans="3:9" ht="13.5" thickBot="1">
      <c r="C3" s="29" t="s">
        <v>19</v>
      </c>
      <c r="D3" s="30" t="s">
        <v>12</v>
      </c>
      <c r="E3" s="30" t="s">
        <v>13</v>
      </c>
      <c r="F3" s="30" t="s">
        <v>14</v>
      </c>
      <c r="G3" s="30" t="s">
        <v>15</v>
      </c>
      <c r="H3" s="30" t="s">
        <v>81</v>
      </c>
      <c r="I3" s="30" t="s">
        <v>16</v>
      </c>
    </row>
    <row r="4" spans="2:11" ht="12.75">
      <c r="B4" s="125">
        <v>1</v>
      </c>
      <c r="C4" s="33" t="s">
        <v>78</v>
      </c>
      <c r="D4" s="75">
        <v>17</v>
      </c>
      <c r="E4" s="75">
        <v>6</v>
      </c>
      <c r="F4" s="75">
        <v>0</v>
      </c>
      <c r="G4" s="76">
        <f aca="true" t="shared" si="0" ref="G4:G13">(D4+F4*0.5)/(D4+E4+F4)</f>
        <v>0.7391304347826086</v>
      </c>
      <c r="H4" s="34">
        <f aca="true" t="shared" si="1" ref="H4:H13">SUM(D4:F4)</f>
        <v>23</v>
      </c>
      <c r="I4" s="127"/>
      <c r="K4" s="22" t="s">
        <v>50</v>
      </c>
    </row>
    <row r="5" spans="2:11" ht="13.5" thickBot="1">
      <c r="B5" s="126">
        <v>2</v>
      </c>
      <c r="C5" s="31" t="s">
        <v>80</v>
      </c>
      <c r="D5" s="74">
        <v>14</v>
      </c>
      <c r="E5" s="74">
        <v>6</v>
      </c>
      <c r="F5" s="116">
        <v>3</v>
      </c>
      <c r="G5" s="76">
        <f t="shared" si="0"/>
        <v>0.6739130434782609</v>
      </c>
      <c r="H5" s="86">
        <f t="shared" si="1"/>
        <v>23</v>
      </c>
      <c r="I5" s="129"/>
      <c r="J5" s="42"/>
      <c r="K5" s="42" t="s">
        <v>51</v>
      </c>
    </row>
    <row r="6" spans="2:9" ht="13.5" thickTop="1">
      <c r="B6" s="33">
        <v>3</v>
      </c>
      <c r="C6" s="31" t="s">
        <v>79</v>
      </c>
      <c r="D6" s="114">
        <v>16</v>
      </c>
      <c r="E6" s="114">
        <v>7</v>
      </c>
      <c r="F6" s="115">
        <v>3</v>
      </c>
      <c r="G6" s="76">
        <f t="shared" si="0"/>
        <v>0.6730769230769231</v>
      </c>
      <c r="H6" s="86">
        <f t="shared" si="1"/>
        <v>26</v>
      </c>
      <c r="I6" s="28">
        <v>0.5</v>
      </c>
    </row>
    <row r="7" spans="2:9" ht="12.75">
      <c r="B7" s="31">
        <v>4</v>
      </c>
      <c r="C7" s="104" t="s">
        <v>82</v>
      </c>
      <c r="D7" s="74">
        <v>14</v>
      </c>
      <c r="E7" s="74">
        <v>10</v>
      </c>
      <c r="F7" s="116">
        <v>1</v>
      </c>
      <c r="G7" s="76">
        <f t="shared" si="0"/>
        <v>0.58</v>
      </c>
      <c r="H7" s="32">
        <f t="shared" si="1"/>
        <v>25</v>
      </c>
      <c r="I7" s="32">
        <v>3.5</v>
      </c>
    </row>
    <row r="8" spans="2:11" ht="12.75">
      <c r="B8" s="31">
        <v>5</v>
      </c>
      <c r="C8" s="33" t="s">
        <v>84</v>
      </c>
      <c r="D8" s="74">
        <v>12</v>
      </c>
      <c r="E8" s="74">
        <v>10</v>
      </c>
      <c r="F8" s="74">
        <v>1</v>
      </c>
      <c r="G8" s="76">
        <f t="shared" si="0"/>
        <v>0.5434782608695652</v>
      </c>
      <c r="H8" s="32">
        <f t="shared" si="1"/>
        <v>23</v>
      </c>
      <c r="I8" s="32">
        <v>4.5</v>
      </c>
      <c r="J8" s="22"/>
      <c r="K8" s="22"/>
    </row>
    <row r="9" spans="2:11" ht="13.5" thickBot="1">
      <c r="B9" s="78">
        <v>6</v>
      </c>
      <c r="C9" s="31" t="s">
        <v>85</v>
      </c>
      <c r="D9" s="116">
        <v>13</v>
      </c>
      <c r="E9" s="116">
        <v>11</v>
      </c>
      <c r="F9" s="116">
        <v>1</v>
      </c>
      <c r="G9" s="76">
        <f t="shared" si="0"/>
        <v>0.54</v>
      </c>
      <c r="H9" s="86">
        <f t="shared" si="1"/>
        <v>25</v>
      </c>
      <c r="I9" s="128">
        <v>4.5</v>
      </c>
      <c r="J9" s="42"/>
      <c r="K9" s="42"/>
    </row>
    <row r="10" spans="2:11" ht="13.5" thickTop="1">
      <c r="B10" s="43">
        <v>7</v>
      </c>
      <c r="C10" s="33" t="s">
        <v>83</v>
      </c>
      <c r="D10" s="74">
        <v>10</v>
      </c>
      <c r="E10" s="74">
        <v>13</v>
      </c>
      <c r="F10" s="116">
        <v>1</v>
      </c>
      <c r="G10" s="76">
        <f t="shared" si="0"/>
        <v>0.4375</v>
      </c>
      <c r="H10" s="32">
        <f t="shared" si="1"/>
        <v>24</v>
      </c>
      <c r="I10" s="44">
        <v>7</v>
      </c>
      <c r="K10" t="s">
        <v>18</v>
      </c>
    </row>
    <row r="11" spans="2:11" ht="12.75">
      <c r="B11" s="45">
        <v>8</v>
      </c>
      <c r="C11" s="104" t="s">
        <v>86</v>
      </c>
      <c r="D11" s="74">
        <v>9</v>
      </c>
      <c r="E11" s="74">
        <v>14</v>
      </c>
      <c r="F11" s="74">
        <v>2</v>
      </c>
      <c r="G11" s="76">
        <f t="shared" si="0"/>
        <v>0.4</v>
      </c>
      <c r="H11" s="86">
        <f t="shared" si="1"/>
        <v>25</v>
      </c>
      <c r="I11" s="46">
        <v>8.5</v>
      </c>
      <c r="K11" t="s">
        <v>18</v>
      </c>
    </row>
    <row r="12" spans="2:11" ht="12.75">
      <c r="B12" s="45">
        <v>9</v>
      </c>
      <c r="C12" s="31" t="s">
        <v>87</v>
      </c>
      <c r="D12" s="74">
        <v>9</v>
      </c>
      <c r="E12" s="74">
        <v>16</v>
      </c>
      <c r="F12" s="116">
        <v>0</v>
      </c>
      <c r="G12" s="76">
        <f t="shared" si="0"/>
        <v>0.36</v>
      </c>
      <c r="H12" s="86">
        <f t="shared" si="1"/>
        <v>25</v>
      </c>
      <c r="I12" s="46">
        <v>9</v>
      </c>
      <c r="K12" t="s">
        <v>18</v>
      </c>
    </row>
    <row r="13" spans="2:11" ht="13.5" thickBot="1">
      <c r="B13" s="45">
        <v>10</v>
      </c>
      <c r="C13" s="104" t="s">
        <v>88</v>
      </c>
      <c r="D13" s="119">
        <v>2</v>
      </c>
      <c r="E13" s="119">
        <v>23</v>
      </c>
      <c r="F13" s="74">
        <v>0</v>
      </c>
      <c r="G13" s="76">
        <f t="shared" si="0"/>
        <v>0.08</v>
      </c>
      <c r="H13" s="86">
        <f t="shared" si="1"/>
        <v>25</v>
      </c>
      <c r="I13" s="46">
        <v>16</v>
      </c>
      <c r="K13" t="s">
        <v>18</v>
      </c>
    </row>
    <row r="14" spans="3:9" ht="13.5" thickBot="1">
      <c r="C14" s="38" t="s">
        <v>17</v>
      </c>
      <c r="D14" s="39">
        <f>SUM(D4:D13)</f>
        <v>116</v>
      </c>
      <c r="E14" s="39">
        <f>SUM(E4:E13)</f>
        <v>116</v>
      </c>
      <c r="F14" s="39">
        <f>SUM(F4:F13)</f>
        <v>12</v>
      </c>
      <c r="G14" s="40">
        <f>D14/(D14+E14)</f>
        <v>0.5</v>
      </c>
      <c r="H14" s="117"/>
      <c r="I14" s="41"/>
    </row>
    <row r="15" spans="3:9" ht="12.75">
      <c r="C15" s="22"/>
      <c r="D15" s="47"/>
      <c r="E15" s="47"/>
      <c r="F15" s="47"/>
      <c r="G15" s="48"/>
      <c r="H15" s="48"/>
      <c r="I15" s="47"/>
    </row>
    <row r="17" spans="3:9" ht="12.75">
      <c r="C17" s="22"/>
      <c r="D17" s="47"/>
      <c r="E17" s="47"/>
      <c r="F17" s="47"/>
      <c r="G17" s="48"/>
      <c r="H17" s="48"/>
      <c r="I17" s="47"/>
    </row>
    <row r="20" spans="4:9" ht="13.5" thickBot="1">
      <c r="D20" s="28"/>
      <c r="E20" s="28"/>
      <c r="F20" s="28"/>
      <c r="G20" s="28"/>
      <c r="H20" s="28"/>
      <c r="I20" s="28"/>
    </row>
    <row r="21" spans="3:13" ht="13.5" thickBot="1">
      <c r="C21" s="120" t="s">
        <v>89</v>
      </c>
      <c r="D21" s="72" t="s">
        <v>12</v>
      </c>
      <c r="E21" s="72" t="s">
        <v>13</v>
      </c>
      <c r="F21" s="121" t="s">
        <v>14</v>
      </c>
      <c r="G21" s="73" t="s">
        <v>15</v>
      </c>
      <c r="H21" s="30" t="s">
        <v>90</v>
      </c>
      <c r="I21" s="30" t="s">
        <v>16</v>
      </c>
      <c r="J21" s="30"/>
      <c r="K21" s="30" t="s">
        <v>91</v>
      </c>
      <c r="L21" s="30" t="s">
        <v>92</v>
      </c>
      <c r="M21" s="30" t="s">
        <v>93</v>
      </c>
    </row>
    <row r="22" spans="2:13" ht="12.75">
      <c r="B22" s="31"/>
      <c r="C22" s="31" t="s">
        <v>80</v>
      </c>
      <c r="D22" s="74">
        <v>14</v>
      </c>
      <c r="E22" s="74">
        <v>6</v>
      </c>
      <c r="F22" s="116">
        <v>3</v>
      </c>
      <c r="G22" s="76">
        <f>(D22+F22*0.5)/(D22+E22+F22)</f>
        <v>0.6739130434782609</v>
      </c>
      <c r="H22" s="86">
        <f>SUM(D22:F22)</f>
        <v>23</v>
      </c>
      <c r="I22" s="86"/>
      <c r="J22" s="35"/>
      <c r="K22" s="86">
        <v>106</v>
      </c>
      <c r="L22" s="86">
        <v>82</v>
      </c>
      <c r="M22" s="86">
        <f>K22-L22</f>
        <v>24</v>
      </c>
    </row>
    <row r="23" spans="2:13" ht="12.75">
      <c r="B23" s="31"/>
      <c r="C23" s="31" t="s">
        <v>79</v>
      </c>
      <c r="D23" s="114">
        <v>16</v>
      </c>
      <c r="E23" s="114">
        <v>7</v>
      </c>
      <c r="F23" s="115">
        <v>3</v>
      </c>
      <c r="G23" s="76">
        <f>(D23+F23*0.5)/(D23+E23+F23)</f>
        <v>0.6730769230769231</v>
      </c>
      <c r="H23" s="86">
        <f>SUM(D23:F23)</f>
        <v>26</v>
      </c>
      <c r="I23" s="122" t="s">
        <v>53</v>
      </c>
      <c r="J23" s="123"/>
      <c r="K23" s="122">
        <v>100</v>
      </c>
      <c r="L23" s="122">
        <v>71</v>
      </c>
      <c r="M23" s="86">
        <f>K23-L23</f>
        <v>29</v>
      </c>
    </row>
    <row r="24" spans="2:13" ht="12.75">
      <c r="B24" s="31"/>
      <c r="C24" s="104" t="s">
        <v>82</v>
      </c>
      <c r="D24" s="74">
        <v>14</v>
      </c>
      <c r="E24" s="74">
        <v>10</v>
      </c>
      <c r="F24" s="116">
        <v>1</v>
      </c>
      <c r="G24" s="76">
        <f>(D24+F24*0.5)/(D24+E24+F24)</f>
        <v>0.58</v>
      </c>
      <c r="H24" s="32">
        <f>SUM(D24:F24)</f>
        <v>25</v>
      </c>
      <c r="I24" s="86">
        <v>2</v>
      </c>
      <c r="J24" s="86"/>
      <c r="K24" s="86">
        <v>121</v>
      </c>
      <c r="L24" s="86">
        <v>93</v>
      </c>
      <c r="M24" s="32">
        <f>K24-L24</f>
        <v>28</v>
      </c>
    </row>
    <row r="25" spans="2:13" ht="12.75">
      <c r="B25" s="31"/>
      <c r="C25" s="33" t="s">
        <v>83</v>
      </c>
      <c r="D25" s="74">
        <v>10</v>
      </c>
      <c r="E25" s="74">
        <v>13</v>
      </c>
      <c r="F25" s="116">
        <v>1</v>
      </c>
      <c r="G25" s="76">
        <f>(D25+F25*0.5)/(D25+E25+F25)</f>
        <v>0.4375</v>
      </c>
      <c r="H25" s="32">
        <f>SUM(D25:F25)</f>
        <v>24</v>
      </c>
      <c r="I25" s="86">
        <v>6</v>
      </c>
      <c r="J25" s="86"/>
      <c r="K25" s="86">
        <v>96</v>
      </c>
      <c r="L25" s="86">
        <v>111</v>
      </c>
      <c r="M25" s="32">
        <f>K25-L25</f>
        <v>-15</v>
      </c>
    </row>
    <row r="26" spans="3:13" ht="12.75">
      <c r="C26" s="31" t="s">
        <v>87</v>
      </c>
      <c r="D26" s="74">
        <v>9</v>
      </c>
      <c r="E26" s="74">
        <v>16</v>
      </c>
      <c r="F26" s="116">
        <v>0</v>
      </c>
      <c r="G26" s="76">
        <f>(D26+F26*0.5)/(D26+E26+F26)</f>
        <v>0.36</v>
      </c>
      <c r="H26" s="86">
        <f>SUM(D26:F26)</f>
        <v>25</v>
      </c>
      <c r="I26" s="86">
        <v>7.5</v>
      </c>
      <c r="J26" s="32"/>
      <c r="K26" s="86">
        <v>93</v>
      </c>
      <c r="L26" s="86">
        <v>104</v>
      </c>
      <c r="M26" s="86">
        <f>K26-L26</f>
        <v>-11</v>
      </c>
    </row>
    <row r="27" ht="13.5" thickBot="1"/>
    <row r="28" spans="3:13" ht="13.5" thickBot="1">
      <c r="C28" s="38" t="s">
        <v>17</v>
      </c>
      <c r="D28" s="39">
        <f>SUM(D22:D26)</f>
        <v>63</v>
      </c>
      <c r="E28" s="39">
        <f>SUM(E22:E26)</f>
        <v>52</v>
      </c>
      <c r="F28" s="39">
        <f>SUM(F22:F26)</f>
        <v>8</v>
      </c>
      <c r="G28" s="39">
        <f>(D28+F28*0.5)/(D28+E28+F28)</f>
        <v>0.5447154471544715</v>
      </c>
      <c r="H28" s="39">
        <f>SUM(H22:H26)</f>
        <v>123</v>
      </c>
      <c r="I28" s="41"/>
      <c r="J28" s="124"/>
      <c r="K28" s="39">
        <f>SUM(K22:K26)</f>
        <v>516</v>
      </c>
      <c r="L28" s="41">
        <f>SUM(L22:L26)</f>
        <v>461</v>
      </c>
      <c r="M28" s="39">
        <f>SUM(M22:M26)</f>
        <v>55</v>
      </c>
    </row>
    <row r="29" ht="13.5" thickBot="1"/>
    <row r="30" spans="3:13" ht="13.5" thickBot="1">
      <c r="C30" s="120" t="s">
        <v>94</v>
      </c>
      <c r="D30" s="72" t="s">
        <v>12</v>
      </c>
      <c r="E30" s="72" t="s">
        <v>13</v>
      </c>
      <c r="F30" s="72" t="s">
        <v>14</v>
      </c>
      <c r="G30" s="73" t="s">
        <v>15</v>
      </c>
      <c r="H30" s="30" t="s">
        <v>90</v>
      </c>
      <c r="I30" s="30" t="s">
        <v>16</v>
      </c>
      <c r="J30" s="30"/>
      <c r="K30" s="30" t="s">
        <v>91</v>
      </c>
      <c r="L30" s="30" t="s">
        <v>92</v>
      </c>
      <c r="M30" s="30" t="s">
        <v>93</v>
      </c>
    </row>
    <row r="31" spans="2:13" ht="12.75">
      <c r="B31" s="31"/>
      <c r="C31" s="33" t="s">
        <v>78</v>
      </c>
      <c r="D31" s="75">
        <v>17</v>
      </c>
      <c r="E31" s="75">
        <v>6</v>
      </c>
      <c r="F31" s="75">
        <v>0</v>
      </c>
      <c r="G31" s="76">
        <f>(D31+F31*0.5)/(D31+E31+F31)</f>
        <v>0.7391304347826086</v>
      </c>
      <c r="H31" s="34">
        <f>SUM(D31:F31)</f>
        <v>23</v>
      </c>
      <c r="I31" s="113"/>
      <c r="J31" s="34"/>
      <c r="K31" s="113">
        <v>104</v>
      </c>
      <c r="L31" s="113">
        <v>76</v>
      </c>
      <c r="M31" s="34">
        <f>K31-L31</f>
        <v>28</v>
      </c>
    </row>
    <row r="32" spans="2:13" ht="12.75">
      <c r="B32" s="31"/>
      <c r="C32" s="33" t="s">
        <v>84</v>
      </c>
      <c r="D32" s="74">
        <v>12</v>
      </c>
      <c r="E32" s="74">
        <v>10</v>
      </c>
      <c r="F32" s="74">
        <v>1</v>
      </c>
      <c r="G32" s="76">
        <f>(D32+F32*0.5)/(D32+E32+F32)</f>
        <v>0.5434782608695652</v>
      </c>
      <c r="H32" s="32">
        <f>SUM(D32:F32)</f>
        <v>23</v>
      </c>
      <c r="I32" s="86">
        <v>4.5</v>
      </c>
      <c r="J32" s="86"/>
      <c r="K32" s="86">
        <v>97</v>
      </c>
      <c r="L32" s="86">
        <v>75</v>
      </c>
      <c r="M32" s="32">
        <f>K32-L32</f>
        <v>22</v>
      </c>
    </row>
    <row r="33" spans="2:13" ht="12.75">
      <c r="B33" s="31"/>
      <c r="C33" s="31" t="s">
        <v>85</v>
      </c>
      <c r="D33" s="116">
        <v>13</v>
      </c>
      <c r="E33" s="116">
        <v>11</v>
      </c>
      <c r="F33" s="116">
        <v>1</v>
      </c>
      <c r="G33" s="76">
        <f>(D33+F33*0.5)/(D33+E33+F33)</f>
        <v>0.54</v>
      </c>
      <c r="H33" s="86">
        <f>SUM(D33:F33)</f>
        <v>25</v>
      </c>
      <c r="I33" s="32">
        <v>4.5</v>
      </c>
      <c r="J33" s="32"/>
      <c r="K33" s="86">
        <v>111</v>
      </c>
      <c r="L33" s="86">
        <v>88</v>
      </c>
      <c r="M33" s="86">
        <f>K33-L33</f>
        <v>23</v>
      </c>
    </row>
    <row r="34" spans="2:13" ht="12.75">
      <c r="B34" s="31"/>
      <c r="C34" s="104" t="s">
        <v>86</v>
      </c>
      <c r="D34" s="74">
        <v>9</v>
      </c>
      <c r="E34" s="74">
        <v>14</v>
      </c>
      <c r="F34" s="74">
        <v>2</v>
      </c>
      <c r="G34" s="76">
        <f>(D34+F34*0.5)/(D34+E34+F34)</f>
        <v>0.4</v>
      </c>
      <c r="H34" s="86">
        <f>SUM(D34:F34)</f>
        <v>25</v>
      </c>
      <c r="I34" s="86">
        <v>8.5</v>
      </c>
      <c r="J34" s="32"/>
      <c r="K34" s="86">
        <v>74</v>
      </c>
      <c r="L34" s="86">
        <v>96</v>
      </c>
      <c r="M34" s="86">
        <f>K34-L34</f>
        <v>-22</v>
      </c>
    </row>
    <row r="35" spans="3:13" ht="12.75">
      <c r="C35" s="104" t="s">
        <v>88</v>
      </c>
      <c r="D35" s="119">
        <v>2</v>
      </c>
      <c r="E35" s="119">
        <v>23</v>
      </c>
      <c r="F35" s="74">
        <v>0</v>
      </c>
      <c r="G35" s="76">
        <f>(D35+F35*0.5)/(D35+E35+F35)</f>
        <v>0.08</v>
      </c>
      <c r="H35" s="86">
        <f>SUM(D35:F35)</f>
        <v>25</v>
      </c>
      <c r="I35" s="86">
        <v>16</v>
      </c>
      <c r="J35" s="32"/>
      <c r="K35" s="86">
        <v>63</v>
      </c>
      <c r="L35" s="86">
        <v>169</v>
      </c>
      <c r="M35" s="86">
        <f>K35-L35</f>
        <v>-106</v>
      </c>
    </row>
    <row r="36" spans="3:13" ht="13.5" thickBot="1">
      <c r="C36" s="36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3:13" ht="13.5" thickBot="1">
      <c r="C37" s="38" t="s">
        <v>17</v>
      </c>
      <c r="D37" s="39">
        <f>SUM(D31:D36)</f>
        <v>53</v>
      </c>
      <c r="E37" s="39">
        <f>SUM(E31:E36)</f>
        <v>64</v>
      </c>
      <c r="F37" s="39">
        <f>SUM(F31:F36)</f>
        <v>4</v>
      </c>
      <c r="G37" s="39">
        <f>(D37+F37*0.5)/(D37+E37+F37)</f>
        <v>0.45454545454545453</v>
      </c>
      <c r="H37" s="39">
        <f>SUM(H31:H36)</f>
        <v>121</v>
      </c>
      <c r="I37" s="41"/>
      <c r="J37" s="124"/>
      <c r="K37" s="39">
        <f>SUM(K31:K36)</f>
        <v>449</v>
      </c>
      <c r="L37" s="41">
        <f>SUM(L31:L36)</f>
        <v>504</v>
      </c>
      <c r="M37" s="39">
        <f>SUM(M31:M36)</f>
        <v>-55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ESPN USER</dc:creator>
  <cp:keywords/>
  <dc:description/>
  <cp:lastModifiedBy>Scott A Dickens</cp:lastModifiedBy>
  <cp:lastPrinted>2013-08-14T13:52:39Z</cp:lastPrinted>
  <dcterms:created xsi:type="dcterms:W3CDTF">2010-07-27T05:00:16Z</dcterms:created>
  <dcterms:modified xsi:type="dcterms:W3CDTF">2013-08-15T13:17:00Z</dcterms:modified>
  <cp:category/>
  <cp:version/>
  <cp:contentType/>
  <cp:contentStatus/>
</cp:coreProperties>
</file>